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" windowWidth="15192" windowHeight="10836" activeTab="5"/>
  </bookViews>
  <sheets>
    <sheet name="University Total" sheetId="1" r:id="rId1"/>
    <sheet name="Undergraduate Total" sheetId="2" r:id="rId2"/>
    <sheet name="Graduate Total" sheetId="3" r:id="rId3"/>
    <sheet name="Summary Profile by Level" sheetId="4" r:id="rId4"/>
    <sheet name="CAS Grad Summary Profile" sheetId="5" r:id="rId5"/>
    <sheet name="CAS Undergrad Summary Profile" sheetId="6" r:id="rId6"/>
    <sheet name="COE Grad Summary Profile" sheetId="7" r:id="rId7"/>
    <sheet name="COE Undergrad Summary Profile" sheetId="8" r:id="rId8"/>
    <sheet name="CBM Grad Summary Profile" sheetId="9" r:id="rId9"/>
    <sheet name="CBM Undergrad Summary Profile" sheetId="10" r:id="rId10"/>
    <sheet name="NDP Summary Profile" sheetId="11" r:id="rId11"/>
  </sheets>
  <definedNames/>
  <calcPr calcId="145621"/>
</workbook>
</file>

<file path=xl/sharedStrings.xml><?xml version="1.0" encoding="utf-8"?>
<sst xmlns="http://schemas.openxmlformats.org/spreadsheetml/2006/main" count="362" uniqueCount="175">
  <si>
    <t xml:space="preserve">        Total Degrees Conferred</t>
  </si>
  <si>
    <t>Race/Ethnicity</t>
  </si>
  <si>
    <t>Gender</t>
  </si>
  <si>
    <t>Total</t>
  </si>
  <si>
    <t xml:space="preserve">Male </t>
  </si>
  <si>
    <t>Female</t>
  </si>
  <si>
    <t>N</t>
  </si>
  <si>
    <t>%</t>
  </si>
  <si>
    <t>Hispanic</t>
  </si>
  <si>
    <t>Native American</t>
  </si>
  <si>
    <t>Asian</t>
  </si>
  <si>
    <t>African American</t>
  </si>
  <si>
    <t>Hawaiian Pacific</t>
  </si>
  <si>
    <t>Caucasian</t>
  </si>
  <si>
    <t>Multiracial</t>
  </si>
  <si>
    <t>Non-resident Aliens</t>
  </si>
  <si>
    <t>Unknown</t>
  </si>
  <si>
    <t>Total University</t>
  </si>
  <si>
    <t xml:space="preserve">   Undergraduate Total Degrees Conferred</t>
  </si>
  <si>
    <t>Undergraduate Degrees Total</t>
  </si>
  <si>
    <t>Graduate Total Degrees Conferred</t>
  </si>
  <si>
    <t xml:space="preserve">Hispanic </t>
  </si>
  <si>
    <t>Graduate Degrees Total</t>
  </si>
  <si>
    <t>College Totals</t>
  </si>
  <si>
    <t>College</t>
  </si>
  <si>
    <t>Level</t>
  </si>
  <si>
    <t>Asian American</t>
  </si>
  <si>
    <t>Multi-racial</t>
  </si>
  <si>
    <t>Other</t>
  </si>
  <si>
    <t>Arts &amp; Sciences</t>
  </si>
  <si>
    <t>Undergraduate</t>
  </si>
  <si>
    <t>Graduate</t>
  </si>
  <si>
    <t>Education</t>
  </si>
  <si>
    <t>Business</t>
  </si>
  <si>
    <t>Non-Traditonal Degree Programs</t>
  </si>
  <si>
    <t>College of Arts and Sciences</t>
  </si>
  <si>
    <t>Department</t>
  </si>
  <si>
    <t>Degree Program</t>
  </si>
  <si>
    <t>Ethnicity</t>
  </si>
  <si>
    <t>M.S. in Biology</t>
  </si>
  <si>
    <t>Biology</t>
  </si>
  <si>
    <t>M.S. in Chemistry</t>
  </si>
  <si>
    <t>Chemistry</t>
  </si>
  <si>
    <t>M.A. in Communication, Media &amp; Theatre</t>
  </si>
  <si>
    <t>Communication Media &amp; Theatre</t>
  </si>
  <si>
    <t>M.S. in Computer Science</t>
  </si>
  <si>
    <t>Computer Science</t>
  </si>
  <si>
    <t>M.S. in Earth Science</t>
  </si>
  <si>
    <t>Earth Science</t>
  </si>
  <si>
    <t>M.A. in English: Literature</t>
  </si>
  <si>
    <t>M.A. in English: Composition</t>
  </si>
  <si>
    <t>M.A. in English with TCP</t>
  </si>
  <si>
    <t>English</t>
  </si>
  <si>
    <t>M.A. in Geography &amp; Environmental Studies</t>
  </si>
  <si>
    <t>Geography &amp; Environmental Studies</t>
  </si>
  <si>
    <t>M.A. in History</t>
  </si>
  <si>
    <t>M.A. in History (with TCP)</t>
  </si>
  <si>
    <t>History</t>
  </si>
  <si>
    <t>Linguistics</t>
  </si>
  <si>
    <t>M.A. in Linguistics</t>
  </si>
  <si>
    <t>TESL/TEFL</t>
  </si>
  <si>
    <t>M.A. in Teaching English as a Second/Foreign Language</t>
  </si>
  <si>
    <t>M.S. in Mathematics</t>
  </si>
  <si>
    <t>M.A. in Mathematics (Elementary School Teachers)</t>
  </si>
  <si>
    <t>M.S. in Mathematics (with TCP)</t>
  </si>
  <si>
    <t>Mathematics</t>
  </si>
  <si>
    <t>M.A. in Music</t>
  </si>
  <si>
    <t>Music</t>
  </si>
  <si>
    <t>M.A. in Political Science</t>
  </si>
  <si>
    <t>Political Science</t>
  </si>
  <si>
    <t>M.A. in Gerontology</t>
  </si>
  <si>
    <t>Psychology</t>
  </si>
  <si>
    <t>M.A. in Latin American Literatures &amp; Cultures</t>
  </si>
  <si>
    <t>World Languages &amp; Cultures</t>
  </si>
  <si>
    <t>Anthropology</t>
  </si>
  <si>
    <t>B.A. in Anthropology</t>
  </si>
  <si>
    <t>Art</t>
  </si>
  <si>
    <t>B.A. in Art</t>
  </si>
  <si>
    <t>B.A. in Art (Art History)</t>
  </si>
  <si>
    <t>B.A. in Art (K-12 Teacher Cert)</t>
  </si>
  <si>
    <t>B.S. in Biology</t>
  </si>
  <si>
    <t>B.S. in Biology (Secondary Ed.)</t>
  </si>
  <si>
    <t>B.S. in Chemistry</t>
  </si>
  <si>
    <t>B.A. in Communication, Media &amp; Theatre</t>
  </si>
  <si>
    <t>B.S. in Computer Science</t>
  </si>
  <si>
    <t>B.S. in Earth Science</t>
  </si>
  <si>
    <t>Economics</t>
  </si>
  <si>
    <t>B.A. in Economics</t>
  </si>
  <si>
    <t>B.A. in English</t>
  </si>
  <si>
    <t>B.A. in English (Secondary Ed.)</t>
  </si>
  <si>
    <t>B.A. in Geography</t>
  </si>
  <si>
    <t>B.A. in Environmental Studies</t>
  </si>
  <si>
    <t>B.A. in History</t>
  </si>
  <si>
    <t>B.A. in History (Secondary Ed.)</t>
  </si>
  <si>
    <t>B.A. in Justice Studies</t>
  </si>
  <si>
    <t>B.A. in Mathematics</t>
  </si>
  <si>
    <t>B.A. in Mathematics (Secondary Ed.)</t>
  </si>
  <si>
    <t>B.A. in Music</t>
  </si>
  <si>
    <t>B.A. in Music (K-12 Teacher Cert)</t>
  </si>
  <si>
    <t>Philosophy</t>
  </si>
  <si>
    <t>B.A. in Philosophy</t>
  </si>
  <si>
    <t>Physics</t>
  </si>
  <si>
    <t>B.S. in Physics</t>
  </si>
  <si>
    <t>B.A. in Political Science</t>
  </si>
  <si>
    <t>B.A. in Psychology</t>
  </si>
  <si>
    <t>Social Work</t>
  </si>
  <si>
    <t>B.A. in Social Work</t>
  </si>
  <si>
    <t>Sociology</t>
  </si>
  <si>
    <t>B.A. in Sociology</t>
  </si>
  <si>
    <t>B.A. in French Studies</t>
  </si>
  <si>
    <t>B.A. in French</t>
  </si>
  <si>
    <t>B.A. in French (K-12 Teacher Cert)</t>
  </si>
  <si>
    <t>B.A. in Spanish</t>
  </si>
  <si>
    <t>B.A. In Spanish (K-12 Teacher Cert)</t>
  </si>
  <si>
    <t>College of Education</t>
  </si>
  <si>
    <t>Counselor Education</t>
  </si>
  <si>
    <t>M.A. in Counseling (Community)</t>
  </si>
  <si>
    <t>M.A. in Family Counseling</t>
  </si>
  <si>
    <t>M.A. in Counseling (School)</t>
  </si>
  <si>
    <t>M.A. in Counseling (Rehabilitation)</t>
  </si>
  <si>
    <t>M.A. in Inner City Studies</t>
  </si>
  <si>
    <t>M.A.T. in Language Arts-Secondary Ed.</t>
  </si>
  <si>
    <t>M.S. in Instruction of Language Arts-Secondary Ed.</t>
  </si>
  <si>
    <t>Educational Inquiry &amp; Curriculum Studies</t>
  </si>
  <si>
    <t>M.A. in Human Resource Development</t>
  </si>
  <si>
    <t>M.A. in Educational Leadership: School Leadership</t>
  </si>
  <si>
    <t>Educ Leadership &amp; Development</t>
  </si>
  <si>
    <t>M.S. in Exercise Science</t>
  </si>
  <si>
    <t>Health, Phys Educ, Rec &amp; Athletics</t>
  </si>
  <si>
    <t>Reading</t>
  </si>
  <si>
    <t>M.A. in Reading</t>
  </si>
  <si>
    <t>M.A. in Gifted Education</t>
  </si>
  <si>
    <t>M.A. in Special Education (Early Childhood)</t>
  </si>
  <si>
    <t>M.A. in Special Education (LBS I)</t>
  </si>
  <si>
    <t>M.S. in Special Education (LBS II)</t>
  </si>
  <si>
    <t>Special Education</t>
  </si>
  <si>
    <t>M.A.T. in Bilingual/Bicultural Education-Elementary</t>
  </si>
  <si>
    <t>M.S. in Instruction in Bilingual/Bicultural Education-Elem</t>
  </si>
  <si>
    <t>M.A.T. in Language Arts-Elementary Ed.</t>
  </si>
  <si>
    <t>Teacher Education</t>
  </si>
  <si>
    <t>B.A. in Inner City Studies</t>
  </si>
  <si>
    <t>B.A. in Human Resource Development</t>
  </si>
  <si>
    <t>B.A. in Health and Wellness (Community)</t>
  </si>
  <si>
    <t>B.A. in Health and Wellness (Secondary Ed.)</t>
  </si>
  <si>
    <t>B.A. in Physical Education (K-12)</t>
  </si>
  <si>
    <t>B.A. in Special Education (LBS I)</t>
  </si>
  <si>
    <t>Special  Education</t>
  </si>
  <si>
    <t>B.A. in Elementary Education</t>
  </si>
  <si>
    <t>B.A. in Bilingual/Bicultural Education-Elementary</t>
  </si>
  <si>
    <t>B.A. in Early Childhood Education</t>
  </si>
  <si>
    <t>College of Business and Management</t>
  </si>
  <si>
    <t>M.S. in Accounting</t>
  </si>
  <si>
    <t>Accounting, Business Law, &amp; Finance</t>
  </si>
  <si>
    <t>Master of Business Administration (M.B.A.)</t>
  </si>
  <si>
    <t>Management &amp; Marketing</t>
  </si>
  <si>
    <t>B.S. in Accounting</t>
  </si>
  <si>
    <t>B.S. in Finance</t>
  </si>
  <si>
    <t>B.S. in General Business Administration</t>
  </si>
  <si>
    <t>B.S. in Management</t>
  </si>
  <si>
    <t>B.S. in Marketing</t>
  </si>
  <si>
    <t>Nontraditional Degree Programs</t>
  </si>
  <si>
    <t>B.A. in Interdisciplinary Studies</t>
  </si>
  <si>
    <t>B.A. or B.S. in University Without Walls</t>
  </si>
  <si>
    <t>B.A. in Women's and Gender Studies</t>
  </si>
  <si>
    <t>M.A. in Literacy Education</t>
  </si>
  <si>
    <t xml:space="preserve"> </t>
  </si>
  <si>
    <t>B.A. in Latin and Latin American Studies</t>
  </si>
  <si>
    <t xml:space="preserve">     Fiscal Year 2015</t>
  </si>
  <si>
    <t>FY 2015 Degrees Conferred by Student Level</t>
  </si>
  <si>
    <t>Fiscal Year 2015 Graduate Degrees Conferred by Gender and Ethnicity</t>
  </si>
  <si>
    <t>Fiscal Year 2015 Undergraduate Degrees Conferred by Gender and Ethnicity</t>
  </si>
  <si>
    <t xml:space="preserve">        Fiscal Year 2015</t>
  </si>
  <si>
    <t>M.A. in Latin American Literatures &amp; Cultures (with TLP)</t>
  </si>
  <si>
    <t>Clinical Mental Health Counseling</t>
  </si>
  <si>
    <t>M.A. in Educational Leadership: Higher Ed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</si>
</sst>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1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Border="1"/>
    <xf numFmtId="3" fontId="0" fillId="0" borderId="0" xfId="0" applyNumberFormat="1"/>
    <xf numFmtId="0" fontId="0" fillId="0" borderId="0" xfId="0"/>
    <xf numFmtId="165" fontId="7" fillId="0" borderId="0" xfId="24" applyNumberFormat="1" applyFont="1" applyFill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 wrapText="1"/>
      <protection/>
    </xf>
    <xf numFmtId="0" fontId="9" fillId="0" borderId="2" xfId="0" applyFont="1" applyBorder="1" applyAlignment="1">
      <alignment vertical="center"/>
    </xf>
    <xf numFmtId="0" fontId="5" fillId="0" borderId="3" xfId="23" applyFont="1" applyBorder="1" applyAlignment="1">
      <alignment horizontal="left" vertical="center" wrapText="1"/>
      <protection/>
    </xf>
    <xf numFmtId="165" fontId="5" fillId="0" borderId="1" xfId="23" applyNumberFormat="1" applyFont="1" applyBorder="1" applyAlignment="1">
      <alignment horizontal="center" vertical="center"/>
      <protection/>
    </xf>
    <xf numFmtId="0" fontId="9" fillId="0" borderId="2" xfId="0" applyFont="1" applyBorder="1" applyAlignment="1">
      <alignment vertical="center" wrapText="1"/>
    </xf>
    <xf numFmtId="0" fontId="5" fillId="0" borderId="2" xfId="23" applyFont="1" applyBorder="1" applyAlignment="1">
      <alignment horizontal="left" vertical="center" wrapText="1"/>
      <protection/>
    </xf>
    <xf numFmtId="0" fontId="9" fillId="0" borderId="2" xfId="0" applyFont="1" applyBorder="1" applyAlignment="1">
      <alignment horizontal="left" vertical="center" wrapText="1"/>
    </xf>
    <xf numFmtId="0" fontId="6" fillId="0" borderId="2" xfId="23" applyFont="1" applyBorder="1" applyAlignment="1">
      <alignment vertical="center" wrapText="1"/>
      <protection/>
    </xf>
    <xf numFmtId="0" fontId="9" fillId="0" borderId="2" xfId="0" applyFont="1" applyBorder="1" applyAlignment="1">
      <alignment horizontal="left" vertical="center"/>
    </xf>
    <xf numFmtId="0" fontId="6" fillId="3" borderId="4" xfId="23" applyFont="1" applyFill="1" applyBorder="1" applyAlignment="1">
      <alignment horizontal="center" vertical="center" wrapText="1"/>
      <protection/>
    </xf>
    <xf numFmtId="165" fontId="8" fillId="0" borderId="5" xfId="0" applyNumberFormat="1" applyFont="1" applyBorder="1" applyAlignment="1">
      <alignment horizontal="center"/>
    </xf>
    <xf numFmtId="0" fontId="5" fillId="0" borderId="4" xfId="23" applyFont="1" applyBorder="1" applyAlignment="1">
      <alignment horizontal="left" vertical="center" wrapText="1"/>
      <protection/>
    </xf>
    <xf numFmtId="165" fontId="5" fillId="0" borderId="5" xfId="23" applyNumberFormat="1" applyFont="1" applyBorder="1" applyAlignment="1">
      <alignment horizontal="center" vertical="center"/>
      <protection/>
    </xf>
    <xf numFmtId="165" fontId="7" fillId="0" borderId="4" xfId="25" applyNumberFormat="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165" fontId="7" fillId="0" borderId="4" xfId="25" applyNumberFormat="1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5" fillId="0" borderId="6" xfId="23" applyFont="1" applyFill="1" applyBorder="1" applyAlignment="1">
      <alignment horizontal="left" vertical="center" wrapText="1"/>
      <protection/>
    </xf>
    <xf numFmtId="0" fontId="11" fillId="0" borderId="2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4" fillId="0" borderId="2" xfId="20" applyFont="1" applyBorder="1" applyAlignment="1">
      <alignment horizontal="right" vertical="center" wrapText="1"/>
      <protection/>
    </xf>
    <xf numFmtId="3" fontId="14" fillId="0" borderId="4" xfId="0" applyNumberFormat="1" applyFont="1" applyBorder="1" applyAlignment="1">
      <alignment horizontal="center" vertical="center"/>
    </xf>
    <xf numFmtId="0" fontId="12" fillId="0" borderId="2" xfId="20" applyFont="1" applyBorder="1" applyAlignment="1">
      <alignment horizontal="left" vertical="center" wrapText="1"/>
      <protection/>
    </xf>
    <xf numFmtId="165" fontId="12" fillId="0" borderId="4" xfId="20" applyNumberFormat="1" applyFont="1" applyBorder="1" applyAlignment="1">
      <alignment horizontal="center" vertical="center"/>
      <protection/>
    </xf>
    <xf numFmtId="164" fontId="12" fillId="0" borderId="7" xfId="20" applyNumberFormat="1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left" vertical="center" wrapText="1"/>
      <protection/>
    </xf>
    <xf numFmtId="165" fontId="12" fillId="0" borderId="6" xfId="20" applyNumberFormat="1" applyFont="1" applyBorder="1" applyAlignment="1">
      <alignment horizontal="center" vertical="center"/>
      <protection/>
    </xf>
    <xf numFmtId="165" fontId="14" fillId="0" borderId="4" xfId="20" applyNumberFormat="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2" xfId="22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4" fillId="0" borderId="5" xfId="21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horizontal="left" vertical="center" wrapText="1"/>
      <protection/>
    </xf>
    <xf numFmtId="3" fontId="0" fillId="0" borderId="7" xfId="0" applyNumberFormat="1" applyFont="1" applyBorder="1" applyAlignment="1">
      <alignment horizontal="center" vertical="center"/>
    </xf>
    <xf numFmtId="3" fontId="12" fillId="0" borderId="4" xfId="21" applyNumberFormat="1" applyFont="1" applyBorder="1" applyAlignment="1">
      <alignment horizontal="center" vertical="center"/>
      <protection/>
    </xf>
    <xf numFmtId="3" fontId="12" fillId="0" borderId="2" xfId="21" applyNumberFormat="1" applyFont="1" applyBorder="1" applyAlignment="1">
      <alignment horizontal="center" vertical="center"/>
      <protection/>
    </xf>
    <xf numFmtId="3" fontId="12" fillId="0" borderId="5" xfId="21" applyNumberFormat="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right" vertical="center" wrapText="1"/>
      <protection/>
    </xf>
    <xf numFmtId="3" fontId="0" fillId="0" borderId="4" xfId="0" applyNumberFormat="1" applyFont="1" applyBorder="1" applyAlignment="1">
      <alignment horizontal="center" vertical="center"/>
    </xf>
    <xf numFmtId="0" fontId="12" fillId="0" borderId="6" xfId="21" applyFont="1" applyBorder="1" applyAlignment="1">
      <alignment horizontal="left" vertical="center" wrapText="1"/>
      <protection/>
    </xf>
    <xf numFmtId="3" fontId="12" fillId="0" borderId="6" xfId="21" applyNumberFormat="1" applyFont="1" applyBorder="1" applyAlignment="1">
      <alignment horizontal="center" vertical="center"/>
      <protection/>
    </xf>
    <xf numFmtId="3" fontId="12" fillId="0" borderId="3" xfId="21" applyNumberFormat="1" applyFont="1" applyBorder="1" applyAlignment="1">
      <alignment horizontal="center" vertical="center"/>
      <protection/>
    </xf>
    <xf numFmtId="3" fontId="12" fillId="0" borderId="8" xfId="21" applyNumberFormat="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right" vertical="center" wrapText="1"/>
      <protection/>
    </xf>
    <xf numFmtId="0" fontId="14" fillId="3" borderId="4" xfId="23" applyFont="1" applyFill="1" applyBorder="1" applyAlignment="1">
      <alignment horizontal="center" vertical="center" wrapText="1"/>
      <protection/>
    </xf>
    <xf numFmtId="0" fontId="14" fillId="0" borderId="3" xfId="23" applyFont="1" applyBorder="1" applyAlignment="1">
      <alignment vertical="center" wrapText="1"/>
      <protection/>
    </xf>
    <xf numFmtId="0" fontId="12" fillId="0" borderId="3" xfId="23" applyFont="1" applyBorder="1" applyAlignment="1">
      <alignment horizontal="left" vertical="center" wrapText="1"/>
      <protection/>
    </xf>
    <xf numFmtId="165" fontId="12" fillId="0" borderId="9" xfId="23" applyNumberFormat="1" applyFont="1" applyBorder="1" applyAlignment="1">
      <alignment horizontal="center" vertical="center"/>
      <protection/>
    </xf>
    <xf numFmtId="165" fontId="12" fillId="0" borderId="10" xfId="23" applyNumberFormat="1" applyFont="1" applyBorder="1" applyAlignment="1">
      <alignment horizontal="center" vertical="center"/>
      <protection/>
    </xf>
    <xf numFmtId="165" fontId="12" fillId="0" borderId="11" xfId="23" applyNumberFormat="1" applyFont="1" applyBorder="1" applyAlignment="1">
      <alignment horizontal="center" vertical="center"/>
      <protection/>
    </xf>
    <xf numFmtId="165" fontId="12" fillId="0" borderId="5" xfId="23" applyNumberFormat="1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left" vertical="center" wrapText="1"/>
      <protection/>
    </xf>
    <xf numFmtId="165" fontId="12" fillId="0" borderId="8" xfId="23" applyNumberFormat="1" applyFont="1" applyBorder="1" applyAlignment="1">
      <alignment horizontal="center" vertical="center"/>
      <protection/>
    </xf>
    <xf numFmtId="165" fontId="12" fillId="0" borderId="9" xfId="23" applyNumberFormat="1" applyFont="1" applyFill="1" applyBorder="1" applyAlignment="1">
      <alignment horizontal="center" vertical="center"/>
      <protection/>
    </xf>
    <xf numFmtId="165" fontId="12" fillId="0" borderId="10" xfId="23" applyNumberFormat="1" applyFont="1" applyFill="1" applyBorder="1" applyAlignment="1">
      <alignment horizontal="center" vertical="center"/>
      <protection/>
    </xf>
    <xf numFmtId="165" fontId="12" fillId="0" borderId="11" xfId="23" applyNumberFormat="1" applyFont="1" applyFill="1" applyBorder="1" applyAlignment="1">
      <alignment horizontal="center" vertical="center"/>
      <protection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4" fillId="0" borderId="2" xfId="23" applyFont="1" applyBorder="1" applyAlignment="1">
      <alignment horizontal="left" vertical="center" wrapText="1"/>
      <protection/>
    </xf>
    <xf numFmtId="0" fontId="12" fillId="0" borderId="4" xfId="23" applyFont="1" applyBorder="1" applyAlignment="1">
      <alignment horizontal="left" vertical="center" wrapText="1"/>
      <protection/>
    </xf>
    <xf numFmtId="0" fontId="14" fillId="0" borderId="3" xfId="23" applyFont="1" applyBorder="1" applyAlignment="1">
      <alignment horizontal="left" vertical="center" wrapText="1"/>
      <protection/>
    </xf>
    <xf numFmtId="0" fontId="14" fillId="0" borderId="12" xfId="23" applyFont="1" applyBorder="1" applyAlignment="1">
      <alignment horizontal="left" vertical="center" wrapText="1"/>
      <protection/>
    </xf>
    <xf numFmtId="0" fontId="10" fillId="0" borderId="2" xfId="0" applyFont="1" applyBorder="1"/>
    <xf numFmtId="165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14" fillId="0" borderId="4" xfId="24" applyFont="1" applyBorder="1" applyAlignment="1">
      <alignment horizontal="center" vertical="center" wrapText="1"/>
      <protection/>
    </xf>
    <xf numFmtId="0" fontId="12" fillId="0" borderId="6" xfId="24" applyFont="1" applyBorder="1" applyAlignment="1">
      <alignment horizontal="left" vertical="center" wrapText="1"/>
      <protection/>
    </xf>
    <xf numFmtId="165" fontId="12" fillId="0" borderId="4" xfId="28" applyNumberFormat="1" applyFont="1" applyBorder="1" applyAlignment="1">
      <alignment horizontal="center" vertical="center"/>
      <protection/>
    </xf>
    <xf numFmtId="165" fontId="12" fillId="0" borderId="4" xfId="28" applyNumberFormat="1" applyFont="1" applyFill="1" applyBorder="1" applyAlignment="1">
      <alignment horizontal="center" vertical="center"/>
      <protection/>
    </xf>
    <xf numFmtId="165" fontId="12" fillId="0" borderId="1" xfId="24" applyNumberFormat="1" applyFont="1" applyBorder="1" applyAlignment="1">
      <alignment horizontal="center" vertical="center"/>
      <protection/>
    </xf>
    <xf numFmtId="0" fontId="12" fillId="0" borderId="4" xfId="24" applyFont="1" applyBorder="1" applyAlignment="1">
      <alignment horizontal="left" vertical="center" wrapText="1"/>
      <protection/>
    </xf>
    <xf numFmtId="0" fontId="12" fillId="0" borderId="13" xfId="24" applyFont="1" applyFill="1" applyBorder="1" applyAlignment="1">
      <alignment horizontal="left" vertical="center" wrapText="1"/>
      <protection/>
    </xf>
    <xf numFmtId="0" fontId="12" fillId="0" borderId="3" xfId="24" applyFont="1" applyBorder="1" applyAlignment="1">
      <alignment horizontal="left" vertical="center" wrapText="1"/>
      <protection/>
    </xf>
    <xf numFmtId="0" fontId="12" fillId="0" borderId="2" xfId="24" applyFont="1" applyBorder="1" applyAlignment="1">
      <alignment horizontal="left" vertical="center" wrapText="1"/>
      <protection/>
    </xf>
    <xf numFmtId="0" fontId="10" fillId="0" borderId="2" xfId="0" applyFont="1" applyBorder="1" applyAlignment="1">
      <alignment horizontal="left" vertical="center" wrapText="1"/>
    </xf>
    <xf numFmtId="165" fontId="12" fillId="0" borderId="14" xfId="28" applyNumberFormat="1" applyFont="1" applyBorder="1" applyAlignment="1">
      <alignment horizontal="center" vertical="center"/>
      <protection/>
    </xf>
    <xf numFmtId="0" fontId="12" fillId="0" borderId="4" xfId="24" applyFont="1" applyFill="1" applyBorder="1" applyAlignment="1">
      <alignment horizontal="left" vertical="center" wrapText="1"/>
      <protection/>
    </xf>
    <xf numFmtId="165" fontId="12" fillId="0" borderId="4" xfId="23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4" xfId="22" applyFont="1" applyBorder="1" applyAlignment="1">
      <alignment horizontal="center" vertical="center" wrapText="1"/>
      <protection/>
    </xf>
    <xf numFmtId="0" fontId="12" fillId="0" borderId="6" xfId="22" applyFont="1" applyBorder="1" applyAlignment="1">
      <alignment horizontal="left" vertical="center" wrapText="1"/>
      <protection/>
    </xf>
    <xf numFmtId="165" fontId="12" fillId="0" borderId="16" xfId="21" applyNumberFormat="1" applyFont="1" applyBorder="1" applyAlignment="1">
      <alignment horizontal="center" vertical="center"/>
      <protection/>
    </xf>
    <xf numFmtId="165" fontId="12" fillId="0" borderId="17" xfId="21" applyNumberFormat="1" applyFont="1" applyBorder="1" applyAlignment="1">
      <alignment horizontal="center" vertical="center"/>
      <protection/>
    </xf>
    <xf numFmtId="165" fontId="12" fillId="0" borderId="0" xfId="21" applyNumberFormat="1" applyFont="1" applyFill="1" applyBorder="1" applyAlignment="1">
      <alignment horizontal="center" vertical="center"/>
      <protection/>
    </xf>
    <xf numFmtId="165" fontId="12" fillId="0" borderId="17" xfId="21" applyNumberFormat="1" applyFont="1" applyFill="1" applyBorder="1" applyAlignment="1">
      <alignment horizontal="center" vertical="center"/>
      <protection/>
    </xf>
    <xf numFmtId="165" fontId="12" fillId="0" borderId="1" xfId="22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0" fontId="12" fillId="0" borderId="4" xfId="22" applyFont="1" applyBorder="1" applyAlignment="1">
      <alignment horizontal="left" vertical="center" wrapText="1"/>
      <protection/>
    </xf>
    <xf numFmtId="165" fontId="12" fillId="0" borderId="4" xfId="27" applyNumberFormat="1" applyFont="1" applyBorder="1" applyAlignment="1">
      <alignment horizontal="center" vertical="center"/>
      <protection/>
    </xf>
    <xf numFmtId="165" fontId="12" fillId="0" borderId="4" xfId="27" applyNumberFormat="1" applyFont="1" applyFill="1" applyBorder="1" applyAlignment="1">
      <alignment horizontal="center" vertical="center"/>
      <protection/>
    </xf>
    <xf numFmtId="165" fontId="12" fillId="0" borderId="9" xfId="27" applyNumberFormat="1" applyFont="1" applyBorder="1" applyAlignment="1">
      <alignment horizontal="center" vertical="center"/>
      <protection/>
    </xf>
    <xf numFmtId="0" fontId="12" fillId="0" borderId="3" xfId="22" applyFont="1" applyBorder="1" applyAlignment="1">
      <alignment horizontal="left" vertical="center" wrapText="1"/>
      <protection/>
    </xf>
    <xf numFmtId="0" fontId="12" fillId="0" borderId="2" xfId="22" applyFont="1" applyBorder="1" applyAlignment="1">
      <alignment horizontal="left" vertical="center" wrapText="1"/>
      <protection/>
    </xf>
    <xf numFmtId="165" fontId="12" fillId="0" borderId="4" xfId="26" applyNumberFormat="1" applyFont="1" applyBorder="1" applyAlignment="1">
      <alignment horizontal="center" vertical="center"/>
      <protection/>
    </xf>
    <xf numFmtId="165" fontId="12" fillId="0" borderId="5" xfId="2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9" xfId="21" applyFont="1" applyBorder="1" applyAlignment="1">
      <alignment horizontal="left" vertical="center" wrapText="1"/>
      <protection/>
    </xf>
    <xf numFmtId="0" fontId="13" fillId="0" borderId="12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3" fillId="0" borderId="19" xfId="21" applyFont="1" applyBorder="1" applyAlignment="1">
      <alignment horizontal="left" vertical="center"/>
      <protection/>
    </xf>
    <xf numFmtId="0" fontId="13" fillId="0" borderId="3" xfId="21" applyFont="1" applyBorder="1" applyAlignment="1">
      <alignment horizontal="left" vertical="center"/>
      <protection/>
    </xf>
    <xf numFmtId="0" fontId="13" fillId="0" borderId="19" xfId="21" applyFont="1" applyBorder="1" applyAlignment="1">
      <alignment horizontal="center" vertical="center"/>
      <protection/>
    </xf>
    <xf numFmtId="0" fontId="14" fillId="0" borderId="19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14" fillId="0" borderId="5" xfId="21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center" vertical="center"/>
      <protection/>
    </xf>
    <xf numFmtId="0" fontId="9" fillId="0" borderId="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19" xfId="23" applyFont="1" applyBorder="1" applyAlignment="1">
      <alignment horizontal="left" vertical="center"/>
      <protection/>
    </xf>
    <xf numFmtId="0" fontId="4" fillId="0" borderId="3" xfId="23" applyFont="1" applyBorder="1" applyAlignment="1">
      <alignment horizontal="left" vertical="center"/>
      <protection/>
    </xf>
    <xf numFmtId="0" fontId="4" fillId="0" borderId="22" xfId="23" applyFont="1" applyBorder="1" applyAlignment="1">
      <alignment horizontal="center" vertical="center"/>
      <protection/>
    </xf>
    <xf numFmtId="0" fontId="4" fillId="0" borderId="6" xfId="23" applyFont="1" applyBorder="1" applyAlignment="1">
      <alignment horizontal="center" vertical="center"/>
      <protection/>
    </xf>
    <xf numFmtId="0" fontId="6" fillId="3" borderId="5" xfId="23" applyFont="1" applyFill="1" applyBorder="1" applyAlignment="1">
      <alignment horizontal="center" vertical="center" wrapText="1"/>
      <protection/>
    </xf>
    <xf numFmtId="0" fontId="6" fillId="3" borderId="7" xfId="23" applyFont="1" applyFill="1" applyBorder="1" applyAlignment="1">
      <alignment horizontal="center" vertical="center" wrapText="1"/>
      <protection/>
    </xf>
    <xf numFmtId="0" fontId="6" fillId="3" borderId="2" xfId="23" applyFont="1" applyFill="1" applyBorder="1" applyAlignment="1">
      <alignment horizontal="center" vertical="center" wrapText="1"/>
      <protection/>
    </xf>
    <xf numFmtId="0" fontId="4" fillId="3" borderId="5" xfId="23" applyFont="1" applyFill="1" applyBorder="1" applyAlignment="1">
      <alignment horizontal="center" vertical="center"/>
      <protection/>
    </xf>
    <xf numFmtId="0" fontId="4" fillId="3" borderId="2" xfId="23" applyFont="1" applyFill="1" applyBorder="1" applyAlignment="1">
      <alignment horizontal="center" vertical="center"/>
      <protection/>
    </xf>
    <xf numFmtId="0" fontId="6" fillId="3" borderId="20" xfId="23" applyFont="1" applyFill="1" applyBorder="1" applyAlignment="1">
      <alignment horizontal="center" vertical="center" wrapText="1"/>
      <protection/>
    </xf>
    <xf numFmtId="0" fontId="6" fillId="3" borderId="8" xfId="23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9" xfId="23" applyFont="1" applyBorder="1" applyAlignment="1">
      <alignment horizontal="left" vertical="center"/>
      <protection/>
    </xf>
    <xf numFmtId="0" fontId="13" fillId="0" borderId="3" xfId="23" applyFont="1" applyBorder="1" applyAlignment="1">
      <alignment horizontal="left" vertical="center"/>
      <protection/>
    </xf>
    <xf numFmtId="0" fontId="13" fillId="0" borderId="22" xfId="23" applyFont="1" applyBorder="1" applyAlignment="1">
      <alignment horizontal="center" vertical="center"/>
      <protection/>
    </xf>
    <xf numFmtId="0" fontId="13" fillId="0" borderId="6" xfId="23" applyFont="1" applyBorder="1" applyAlignment="1">
      <alignment horizontal="center" vertical="center"/>
      <protection/>
    </xf>
    <xf numFmtId="0" fontId="14" fillId="3" borderId="5" xfId="23" applyFont="1" applyFill="1" applyBorder="1" applyAlignment="1">
      <alignment horizontal="center" vertical="center" wrapText="1"/>
      <protection/>
    </xf>
    <xf numFmtId="0" fontId="14" fillId="3" borderId="7" xfId="23" applyFont="1" applyFill="1" applyBorder="1" applyAlignment="1">
      <alignment horizontal="center" vertical="center" wrapText="1"/>
      <protection/>
    </xf>
    <xf numFmtId="0" fontId="14" fillId="3" borderId="2" xfId="23" applyFont="1" applyFill="1" applyBorder="1" applyAlignment="1">
      <alignment horizontal="center" vertical="center" wrapText="1"/>
      <protection/>
    </xf>
    <xf numFmtId="0" fontId="13" fillId="3" borderId="5" xfId="23" applyFont="1" applyFill="1" applyBorder="1" applyAlignment="1">
      <alignment horizontal="center" vertical="center"/>
      <protection/>
    </xf>
    <xf numFmtId="0" fontId="13" fillId="3" borderId="2" xfId="23" applyFont="1" applyFill="1" applyBorder="1" applyAlignment="1">
      <alignment horizontal="center" vertical="center"/>
      <protection/>
    </xf>
    <xf numFmtId="0" fontId="14" fillId="3" borderId="20" xfId="23" applyFont="1" applyFill="1" applyBorder="1" applyAlignment="1">
      <alignment horizontal="center" vertical="center" wrapText="1"/>
      <protection/>
    </xf>
    <xf numFmtId="0" fontId="14" fillId="3" borderId="8" xfId="23" applyFont="1" applyFill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12" xfId="23" applyFont="1" applyBorder="1" applyAlignment="1">
      <alignment horizontal="left" vertical="center"/>
      <protection/>
    </xf>
    <xf numFmtId="0" fontId="3" fillId="4" borderId="0" xfId="0" applyFont="1" applyFill="1" applyBorder="1" applyAlignment="1">
      <alignment horizontal="center" vertical="center"/>
    </xf>
    <xf numFmtId="0" fontId="13" fillId="0" borderId="19" xfId="24" applyFont="1" applyBorder="1" applyAlignment="1">
      <alignment horizontal="left" vertical="center"/>
      <protection/>
    </xf>
    <xf numFmtId="0" fontId="13" fillId="0" borderId="3" xfId="24" applyFont="1" applyBorder="1" applyAlignment="1">
      <alignment horizontal="left" vertical="center"/>
      <protection/>
    </xf>
    <xf numFmtId="0" fontId="13" fillId="0" borderId="22" xfId="24" applyFont="1" applyBorder="1" applyAlignment="1">
      <alignment horizontal="center" vertical="center"/>
      <protection/>
    </xf>
    <xf numFmtId="0" fontId="13" fillId="0" borderId="6" xfId="24" applyFont="1" applyBorder="1" applyAlignment="1">
      <alignment horizontal="center" vertical="center"/>
      <protection/>
    </xf>
    <xf numFmtId="0" fontId="13" fillId="0" borderId="5" xfId="24" applyFont="1" applyBorder="1" applyAlignment="1">
      <alignment horizontal="center" vertical="center"/>
      <protection/>
    </xf>
    <xf numFmtId="0" fontId="13" fillId="0" borderId="7" xfId="24" applyFont="1" applyBorder="1" applyAlignment="1">
      <alignment horizontal="center" vertical="center"/>
      <protection/>
    </xf>
    <xf numFmtId="0" fontId="13" fillId="0" borderId="2" xfId="24" applyFont="1" applyBorder="1" applyAlignment="1">
      <alignment horizontal="center" vertical="center"/>
      <protection/>
    </xf>
    <xf numFmtId="0" fontId="14" fillId="0" borderId="21" xfId="24" applyFont="1" applyBorder="1" applyAlignment="1">
      <alignment horizontal="center" vertical="center" wrapText="1"/>
      <protection/>
    </xf>
    <xf numFmtId="0" fontId="14" fillId="0" borderId="1" xfId="24" applyFont="1" applyBorder="1" applyAlignment="1">
      <alignment horizontal="center" vertical="center" wrapText="1"/>
      <protection/>
    </xf>
    <xf numFmtId="0" fontId="14" fillId="0" borderId="19" xfId="24" applyFont="1" applyBorder="1" applyAlignment="1">
      <alignment horizontal="left" vertical="center" wrapText="1"/>
      <protection/>
    </xf>
    <xf numFmtId="0" fontId="14" fillId="0" borderId="12" xfId="24" applyFont="1" applyBorder="1" applyAlignment="1">
      <alignment horizontal="left" vertical="center" wrapText="1"/>
      <protection/>
    </xf>
    <xf numFmtId="0" fontId="14" fillId="0" borderId="3" xfId="24" applyFont="1" applyBorder="1" applyAlignment="1">
      <alignment horizontal="left" vertical="center" wrapText="1"/>
      <protection/>
    </xf>
    <xf numFmtId="0" fontId="14" fillId="0" borderId="19" xfId="24" applyFont="1" applyBorder="1" applyAlignment="1">
      <alignment vertical="center" wrapText="1"/>
      <protection/>
    </xf>
    <xf numFmtId="0" fontId="14" fillId="0" borderId="3" xfId="24" applyFont="1" applyBorder="1" applyAlignment="1">
      <alignment vertical="center" wrapText="1"/>
      <protection/>
    </xf>
    <xf numFmtId="0" fontId="10" fillId="0" borderId="12" xfId="0" applyFont="1" applyBorder="1" applyAlignment="1">
      <alignment horizontal="left" vertical="center"/>
    </xf>
    <xf numFmtId="0" fontId="13" fillId="0" borderId="19" xfId="22" applyFont="1" applyBorder="1" applyAlignment="1">
      <alignment horizontal="left" vertical="center"/>
      <protection/>
    </xf>
    <xf numFmtId="0" fontId="13" fillId="0" borderId="3" xfId="22" applyFont="1" applyBorder="1" applyAlignment="1">
      <alignment horizontal="left" vertical="center"/>
      <protection/>
    </xf>
    <xf numFmtId="0" fontId="13" fillId="0" borderId="22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 wrapText="1"/>
      <protection/>
    </xf>
    <xf numFmtId="0" fontId="14" fillId="0" borderId="7" xfId="22" applyFont="1" applyBorder="1" applyAlignment="1">
      <alignment horizontal="center" vertical="center" wrapText="1"/>
      <protection/>
    </xf>
    <xf numFmtId="0" fontId="14" fillId="0" borderId="2" xfId="22" applyFont="1" applyBorder="1" applyAlignment="1">
      <alignment horizontal="center" vertical="center" wrapText="1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2" xfId="22" applyFont="1" applyBorder="1" applyAlignment="1">
      <alignment horizontal="center" vertical="center"/>
      <protection/>
    </xf>
    <xf numFmtId="0" fontId="14" fillId="0" borderId="21" xfId="22" applyFont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left" vertical="center" wrapText="1"/>
      <protection/>
    </xf>
    <xf numFmtId="0" fontId="13" fillId="0" borderId="22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4" fillId="0" borderId="21" xfId="2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0" fontId="14" fillId="0" borderId="6" xfId="22" applyFont="1" applyBorder="1" applyAlignment="1">
      <alignment horizontal="left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raduate Total" xfId="20"/>
    <cellStyle name="Normal_Sheet3" xfId="21"/>
    <cellStyle name="Normal_CBM Summary Profile" xfId="22"/>
    <cellStyle name="Normal_Sheet1" xfId="23"/>
    <cellStyle name="Normal_COE Summary Profile" xfId="24"/>
    <cellStyle name="Normal_Sheet2" xfId="25"/>
    <cellStyle name="Normal_Sheet4" xfId="26"/>
    <cellStyle name="Normal_Sheet5" xfId="27"/>
    <cellStyle name="Normal_Sheet1_1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G18" sqref="G18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9.7109375" style="0" customWidth="1"/>
    <col min="4" max="4" width="9.28125" style="0" customWidth="1"/>
  </cols>
  <sheetData>
    <row r="1" spans="1:5" ht="21">
      <c r="A1" s="120" t="s">
        <v>171</v>
      </c>
      <c r="B1" s="120"/>
      <c r="C1" s="120"/>
      <c r="D1" s="120"/>
      <c r="E1" s="1"/>
    </row>
    <row r="2" spans="1:5" ht="15.6">
      <c r="A2" s="121" t="s">
        <v>0</v>
      </c>
      <c r="B2" s="121"/>
      <c r="C2" s="121"/>
      <c r="D2" s="121"/>
      <c r="E2" s="2"/>
    </row>
    <row r="3" spans="1:5" ht="15.6">
      <c r="A3" s="3"/>
      <c r="B3" s="4"/>
      <c r="C3" s="4"/>
      <c r="D3" s="3"/>
      <c r="E3" s="5"/>
    </row>
    <row r="4" spans="1:5" ht="15.75" customHeight="1">
      <c r="A4" s="122" t="s">
        <v>1</v>
      </c>
      <c r="B4" s="124" t="s">
        <v>2</v>
      </c>
      <c r="C4" s="125"/>
      <c r="D4" s="126" t="s">
        <v>3</v>
      </c>
      <c r="E4" s="127"/>
    </row>
    <row r="5" spans="1:5" ht="15">
      <c r="A5" s="123"/>
      <c r="B5" s="36" t="s">
        <v>4</v>
      </c>
      <c r="C5" s="37" t="s">
        <v>5</v>
      </c>
      <c r="D5" s="36" t="s">
        <v>6</v>
      </c>
      <c r="E5" s="37" t="s">
        <v>7</v>
      </c>
    </row>
    <row r="6" spans="1:5" ht="15">
      <c r="A6" s="30" t="s">
        <v>8</v>
      </c>
      <c r="B6" s="31">
        <v>179</v>
      </c>
      <c r="C6" s="31">
        <v>316</v>
      </c>
      <c r="D6" s="32">
        <f>SUM(B6:C6)</f>
        <v>495</v>
      </c>
      <c r="E6" s="33">
        <f>D6/1967</f>
        <v>0.2516522623284189</v>
      </c>
    </row>
    <row r="7" spans="1:5" ht="15">
      <c r="A7" s="30" t="s">
        <v>9</v>
      </c>
      <c r="B7" s="31">
        <v>1</v>
      </c>
      <c r="C7" s="31">
        <v>2</v>
      </c>
      <c r="D7" s="32">
        <f aca="true" t="shared" si="0" ref="D7:D15">SUM(B7:C7)</f>
        <v>3</v>
      </c>
      <c r="E7" s="33">
        <f aca="true" t="shared" si="1" ref="E7:E15">D7/1967</f>
        <v>0.001525165226232842</v>
      </c>
    </row>
    <row r="8" spans="1:5" ht="15">
      <c r="A8" s="30" t="s">
        <v>10</v>
      </c>
      <c r="B8" s="31">
        <v>82</v>
      </c>
      <c r="C8" s="31">
        <v>97</v>
      </c>
      <c r="D8" s="32">
        <f t="shared" si="0"/>
        <v>179</v>
      </c>
      <c r="E8" s="33">
        <f t="shared" si="1"/>
        <v>0.09100152516522624</v>
      </c>
    </row>
    <row r="9" spans="1:5" ht="15">
      <c r="A9" s="30" t="s">
        <v>11</v>
      </c>
      <c r="B9" s="31">
        <v>68</v>
      </c>
      <c r="C9" s="31">
        <v>116</v>
      </c>
      <c r="D9" s="32">
        <f t="shared" si="0"/>
        <v>184</v>
      </c>
      <c r="E9" s="33">
        <f t="shared" si="1"/>
        <v>0.09354346720894764</v>
      </c>
    </row>
    <row r="10" spans="1:5" ht="15">
      <c r="A10" s="30" t="s">
        <v>12</v>
      </c>
      <c r="B10" s="31">
        <v>3</v>
      </c>
      <c r="C10" s="31">
        <v>4</v>
      </c>
      <c r="D10" s="32">
        <f t="shared" si="0"/>
        <v>7</v>
      </c>
      <c r="E10" s="33">
        <f t="shared" si="1"/>
        <v>0.0035587188612099642</v>
      </c>
    </row>
    <row r="11" spans="1:5" ht="15">
      <c r="A11" s="30" t="s">
        <v>13</v>
      </c>
      <c r="B11" s="31">
        <v>373</v>
      </c>
      <c r="C11" s="31">
        <v>532</v>
      </c>
      <c r="D11" s="32">
        <f t="shared" si="0"/>
        <v>905</v>
      </c>
      <c r="E11" s="33">
        <f t="shared" si="1"/>
        <v>0.46009150991357395</v>
      </c>
    </row>
    <row r="12" spans="1:5" ht="15">
      <c r="A12" s="30" t="s">
        <v>14</v>
      </c>
      <c r="B12" s="31">
        <v>12</v>
      </c>
      <c r="C12" s="31">
        <v>16</v>
      </c>
      <c r="D12" s="32">
        <f t="shared" si="0"/>
        <v>28</v>
      </c>
      <c r="E12" s="33">
        <f t="shared" si="1"/>
        <v>0.014234875444839857</v>
      </c>
    </row>
    <row r="13" spans="1:5" ht="15">
      <c r="A13" s="30" t="s">
        <v>15</v>
      </c>
      <c r="B13" s="31">
        <v>35</v>
      </c>
      <c r="C13" s="31">
        <v>59</v>
      </c>
      <c r="D13" s="32">
        <f t="shared" si="0"/>
        <v>94</v>
      </c>
      <c r="E13" s="33">
        <f t="shared" si="1"/>
        <v>0.04778851042196238</v>
      </c>
    </row>
    <row r="14" spans="1:5" ht="15">
      <c r="A14" s="30" t="s">
        <v>16</v>
      </c>
      <c r="B14" s="31">
        <v>27</v>
      </c>
      <c r="C14" s="31">
        <v>45</v>
      </c>
      <c r="D14" s="32">
        <f t="shared" si="0"/>
        <v>72</v>
      </c>
      <c r="E14" s="33">
        <f t="shared" si="1"/>
        <v>0.03660396542958821</v>
      </c>
    </row>
    <row r="15" spans="1:6" ht="15">
      <c r="A15" s="34" t="s">
        <v>17</v>
      </c>
      <c r="B15" s="35">
        <f>SUM(B6:B14)</f>
        <v>780</v>
      </c>
      <c r="C15" s="35">
        <f>SUM(C6:C14)</f>
        <v>1187</v>
      </c>
      <c r="D15" s="35">
        <f t="shared" si="0"/>
        <v>1967</v>
      </c>
      <c r="E15" s="33">
        <f t="shared" si="1"/>
        <v>1</v>
      </c>
      <c r="F15" s="9"/>
    </row>
  </sheetData>
  <mergeCells count="5">
    <mergeCell ref="A1:D1"/>
    <mergeCell ref="A2:D2"/>
    <mergeCell ref="A4:A5"/>
    <mergeCell ref="B4:C4"/>
    <mergeCell ref="D4:E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 topLeftCell="A1">
      <selection activeCell="G12" sqref="G12"/>
    </sheetView>
  </sheetViews>
  <sheetFormatPr defaultColWidth="9.140625" defaultRowHeight="15"/>
  <cols>
    <col min="1" max="1" width="18.28125" style="0" customWidth="1"/>
    <col min="2" max="2" width="16.140625" style="0" bestFit="1" customWidth="1"/>
    <col min="3" max="13" width="11.7109375" style="0" customWidth="1"/>
  </cols>
  <sheetData>
    <row r="1" spans="1:13" ht="21">
      <c r="A1" s="120" t="s">
        <v>150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6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>
      <c r="A3" s="194" t="s">
        <v>36</v>
      </c>
      <c r="B3" s="196" t="s">
        <v>37</v>
      </c>
      <c r="C3" s="198" t="s">
        <v>38</v>
      </c>
      <c r="D3" s="199"/>
      <c r="E3" s="199"/>
      <c r="F3" s="199"/>
      <c r="G3" s="199"/>
      <c r="H3" s="199"/>
      <c r="I3" s="199"/>
      <c r="J3" s="200"/>
      <c r="K3" s="201" t="s">
        <v>2</v>
      </c>
      <c r="L3" s="202"/>
      <c r="M3" s="203" t="s">
        <v>3</v>
      </c>
    </row>
    <row r="4" spans="1:13" ht="43.2">
      <c r="A4" s="195"/>
      <c r="B4" s="197"/>
      <c r="C4" s="51" t="s">
        <v>8</v>
      </c>
      <c r="D4" s="51" t="s">
        <v>9</v>
      </c>
      <c r="E4" s="51" t="s">
        <v>10</v>
      </c>
      <c r="F4" s="102" t="s">
        <v>11</v>
      </c>
      <c r="G4" s="51" t="s">
        <v>12</v>
      </c>
      <c r="H4" s="51" t="s">
        <v>13</v>
      </c>
      <c r="I4" s="51" t="s">
        <v>14</v>
      </c>
      <c r="J4" s="51" t="s">
        <v>28</v>
      </c>
      <c r="K4" s="51" t="s">
        <v>5</v>
      </c>
      <c r="L4" s="51" t="s">
        <v>4</v>
      </c>
      <c r="M4" s="204"/>
    </row>
    <row r="5" spans="1:13" ht="15">
      <c r="A5" s="174" t="s">
        <v>152</v>
      </c>
      <c r="B5" s="112" t="s">
        <v>155</v>
      </c>
      <c r="C5" s="113">
        <v>21</v>
      </c>
      <c r="D5" s="86">
        <v>0</v>
      </c>
      <c r="E5" s="113">
        <v>20</v>
      </c>
      <c r="F5" s="113">
        <v>5</v>
      </c>
      <c r="G5" s="114">
        <v>0</v>
      </c>
      <c r="H5" s="113">
        <v>42</v>
      </c>
      <c r="I5" s="113">
        <v>0</v>
      </c>
      <c r="J5" s="113">
        <v>14</v>
      </c>
      <c r="K5" s="113">
        <v>60</v>
      </c>
      <c r="L5" s="115">
        <v>42</v>
      </c>
      <c r="M5" s="108">
        <f>SUM(K5:L5)</f>
        <v>102</v>
      </c>
    </row>
    <row r="6" spans="1:13" ht="15">
      <c r="A6" s="176"/>
      <c r="B6" s="103" t="s">
        <v>156</v>
      </c>
      <c r="C6" s="113">
        <v>10</v>
      </c>
      <c r="D6" s="86">
        <v>0</v>
      </c>
      <c r="E6" s="113">
        <v>7</v>
      </c>
      <c r="F6" s="113">
        <v>3</v>
      </c>
      <c r="G6" s="114">
        <v>0</v>
      </c>
      <c r="H6" s="113">
        <v>29</v>
      </c>
      <c r="I6" s="113">
        <v>0</v>
      </c>
      <c r="J6" s="113">
        <v>3</v>
      </c>
      <c r="K6" s="113">
        <v>14</v>
      </c>
      <c r="L6" s="115">
        <v>38</v>
      </c>
      <c r="M6" s="108">
        <f aca="true" t="shared" si="0" ref="M6:M9">SUM(K6:L6)</f>
        <v>52</v>
      </c>
    </row>
    <row r="7" spans="1:13" ht="43.2">
      <c r="A7" s="174" t="s">
        <v>154</v>
      </c>
      <c r="B7" s="116" t="s">
        <v>157</v>
      </c>
      <c r="C7" s="113">
        <v>6</v>
      </c>
      <c r="D7" s="86">
        <v>0</v>
      </c>
      <c r="E7" s="113">
        <v>1</v>
      </c>
      <c r="F7" s="113">
        <v>2</v>
      </c>
      <c r="G7" s="114">
        <v>0</v>
      </c>
      <c r="H7" s="113">
        <v>3</v>
      </c>
      <c r="I7" s="113">
        <v>0</v>
      </c>
      <c r="J7" s="113">
        <v>2</v>
      </c>
      <c r="K7" s="113">
        <v>8</v>
      </c>
      <c r="L7" s="115">
        <v>6</v>
      </c>
      <c r="M7" s="108">
        <f t="shared" si="0"/>
        <v>14</v>
      </c>
    </row>
    <row r="8" spans="1:13" ht="28.8">
      <c r="A8" s="175"/>
      <c r="B8" s="117" t="s">
        <v>158</v>
      </c>
      <c r="C8" s="113">
        <v>15</v>
      </c>
      <c r="D8" s="86">
        <v>0</v>
      </c>
      <c r="E8" s="113">
        <v>8</v>
      </c>
      <c r="F8" s="113">
        <v>5</v>
      </c>
      <c r="G8" s="114">
        <v>0</v>
      </c>
      <c r="H8" s="113">
        <v>26</v>
      </c>
      <c r="I8" s="113">
        <v>1</v>
      </c>
      <c r="J8" s="113">
        <v>4</v>
      </c>
      <c r="K8" s="113">
        <v>31</v>
      </c>
      <c r="L8" s="115">
        <v>28</v>
      </c>
      <c r="M8" s="108">
        <f t="shared" si="0"/>
        <v>59</v>
      </c>
    </row>
    <row r="9" spans="1:13" ht="15">
      <c r="A9" s="176"/>
      <c r="B9" s="117" t="s">
        <v>159</v>
      </c>
      <c r="C9" s="113">
        <v>5</v>
      </c>
      <c r="D9" s="86">
        <v>0</v>
      </c>
      <c r="E9" s="113">
        <v>4</v>
      </c>
      <c r="F9" s="113">
        <v>0</v>
      </c>
      <c r="G9" s="114">
        <v>0</v>
      </c>
      <c r="H9" s="113">
        <v>21</v>
      </c>
      <c r="I9" s="113">
        <v>2</v>
      </c>
      <c r="J9" s="113">
        <v>1</v>
      </c>
      <c r="K9" s="113">
        <v>15</v>
      </c>
      <c r="L9" s="115">
        <v>18</v>
      </c>
      <c r="M9" s="108">
        <f t="shared" si="0"/>
        <v>33</v>
      </c>
    </row>
    <row r="10" spans="1:13" ht="15">
      <c r="A10" s="171" t="s">
        <v>3</v>
      </c>
      <c r="B10" s="171"/>
      <c r="C10" s="85">
        <f>SUM(C5:C9)</f>
        <v>57</v>
      </c>
      <c r="D10" s="85">
        <f aca="true" t="shared" si="1" ref="D10:L10">SUM(D5:D9)</f>
        <v>0</v>
      </c>
      <c r="E10" s="85">
        <f t="shared" si="1"/>
        <v>40</v>
      </c>
      <c r="F10" s="85">
        <f t="shared" si="1"/>
        <v>15</v>
      </c>
      <c r="G10" s="85">
        <f t="shared" si="1"/>
        <v>0</v>
      </c>
      <c r="H10" s="85">
        <f t="shared" si="1"/>
        <v>121</v>
      </c>
      <c r="I10" s="85">
        <f t="shared" si="1"/>
        <v>3</v>
      </c>
      <c r="J10" s="85">
        <f t="shared" si="1"/>
        <v>24</v>
      </c>
      <c r="K10" s="85">
        <f t="shared" si="1"/>
        <v>128</v>
      </c>
      <c r="L10" s="85">
        <f t="shared" si="1"/>
        <v>132</v>
      </c>
      <c r="M10" s="85">
        <f>SUM(C10:J10)</f>
        <v>260</v>
      </c>
    </row>
  </sheetData>
  <mergeCells count="10">
    <mergeCell ref="A10:B10"/>
    <mergeCell ref="A5:A6"/>
    <mergeCell ref="A7:A9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 topLeftCell="A1">
      <selection activeCell="I4" sqref="I4"/>
    </sheetView>
  </sheetViews>
  <sheetFormatPr defaultColWidth="9.140625" defaultRowHeight="15"/>
  <cols>
    <col min="1" max="1" width="14.28125" style="0" customWidth="1"/>
    <col min="2" max="2" width="21.140625" style="0" customWidth="1"/>
    <col min="3" max="13" width="11.7109375" style="0" customWidth="1"/>
  </cols>
  <sheetData>
    <row r="1" spans="1:13" ht="21">
      <c r="A1" s="120" t="s">
        <v>160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7.4" customHeight="1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.8" customHeight="1">
      <c r="A3" s="133" t="s">
        <v>36</v>
      </c>
      <c r="B3" s="206" t="s">
        <v>37</v>
      </c>
      <c r="C3" s="138" t="s">
        <v>38</v>
      </c>
      <c r="D3" s="139"/>
      <c r="E3" s="139"/>
      <c r="F3" s="139"/>
      <c r="G3" s="139"/>
      <c r="H3" s="139"/>
      <c r="I3" s="139"/>
      <c r="J3" s="140"/>
      <c r="K3" s="142" t="s">
        <v>2</v>
      </c>
      <c r="L3" s="208"/>
      <c r="M3" s="209" t="s">
        <v>3</v>
      </c>
    </row>
    <row r="4" spans="1:13" ht="28.8">
      <c r="A4" s="134"/>
      <c r="B4" s="207"/>
      <c r="C4" s="50" t="s">
        <v>8</v>
      </c>
      <c r="D4" s="50" t="s">
        <v>9</v>
      </c>
      <c r="E4" s="50" t="s">
        <v>10</v>
      </c>
      <c r="F4" s="50" t="s">
        <v>11</v>
      </c>
      <c r="G4" s="50" t="s">
        <v>12</v>
      </c>
      <c r="H4" s="50" t="s">
        <v>13</v>
      </c>
      <c r="I4" s="50" t="s">
        <v>14</v>
      </c>
      <c r="J4" s="50" t="s">
        <v>28</v>
      </c>
      <c r="K4" s="50" t="s">
        <v>5</v>
      </c>
      <c r="L4" s="50" t="s">
        <v>4</v>
      </c>
      <c r="M4" s="210"/>
    </row>
    <row r="5" spans="1:13" ht="28.8">
      <c r="A5" s="128" t="s">
        <v>160</v>
      </c>
      <c r="B5" s="54" t="s">
        <v>161</v>
      </c>
      <c r="C5" s="118">
        <v>45</v>
      </c>
      <c r="D5" s="86">
        <v>0</v>
      </c>
      <c r="E5" s="118">
        <v>9</v>
      </c>
      <c r="F5" s="118">
        <v>43</v>
      </c>
      <c r="G5" s="118">
        <v>1</v>
      </c>
      <c r="H5" s="118">
        <v>67</v>
      </c>
      <c r="I5" s="118">
        <v>5</v>
      </c>
      <c r="J5" s="118">
        <v>4</v>
      </c>
      <c r="K5" s="118">
        <v>113</v>
      </c>
      <c r="L5" s="118">
        <v>61</v>
      </c>
      <c r="M5" s="119">
        <f>SUM(K5:L5)</f>
        <v>174</v>
      </c>
    </row>
    <row r="6" spans="1:13" ht="28.8">
      <c r="A6" s="205"/>
      <c r="B6" s="61" t="s">
        <v>162</v>
      </c>
      <c r="C6" s="118">
        <v>2</v>
      </c>
      <c r="D6" s="86">
        <v>0</v>
      </c>
      <c r="E6" s="118">
        <v>1</v>
      </c>
      <c r="F6" s="118">
        <v>2</v>
      </c>
      <c r="G6" s="118">
        <v>0</v>
      </c>
      <c r="H6" s="118">
        <v>2</v>
      </c>
      <c r="I6" s="118">
        <v>1</v>
      </c>
      <c r="J6" s="118">
        <v>0</v>
      </c>
      <c r="K6" s="118">
        <v>7</v>
      </c>
      <c r="L6" s="118">
        <v>1</v>
      </c>
      <c r="M6" s="119">
        <f>SUM(K6:L6)</f>
        <v>8</v>
      </c>
    </row>
    <row r="7" spans="1:13" ht="15">
      <c r="A7" s="171" t="s">
        <v>3</v>
      </c>
      <c r="B7" s="171"/>
      <c r="C7" s="85">
        <f>SUM(C2:C6)</f>
        <v>47</v>
      </c>
      <c r="D7" s="85">
        <f aca="true" t="shared" si="0" ref="D7:M7">SUM(D2:D6)</f>
        <v>0</v>
      </c>
      <c r="E7" s="85">
        <f t="shared" si="0"/>
        <v>10</v>
      </c>
      <c r="F7" s="85">
        <f t="shared" si="0"/>
        <v>45</v>
      </c>
      <c r="G7" s="85">
        <f t="shared" si="0"/>
        <v>1</v>
      </c>
      <c r="H7" s="85">
        <f t="shared" si="0"/>
        <v>69</v>
      </c>
      <c r="I7" s="85">
        <f t="shared" si="0"/>
        <v>6</v>
      </c>
      <c r="J7" s="85">
        <f t="shared" si="0"/>
        <v>4</v>
      </c>
      <c r="K7" s="85">
        <f t="shared" si="0"/>
        <v>120</v>
      </c>
      <c r="L7" s="85">
        <f>SUM(L2:L6)</f>
        <v>62</v>
      </c>
      <c r="M7" s="85">
        <f t="shared" si="0"/>
        <v>182</v>
      </c>
    </row>
    <row r="32" ht="34.5" customHeight="1"/>
  </sheetData>
  <mergeCells count="9">
    <mergeCell ref="A7:B7"/>
    <mergeCell ref="A5:A6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0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activeCell="H12" sqref="H12"/>
    </sheetView>
  </sheetViews>
  <sheetFormatPr defaultColWidth="9.140625" defaultRowHeight="15"/>
  <cols>
    <col min="1" max="1" width="28.57421875" style="0" customWidth="1"/>
  </cols>
  <sheetData>
    <row r="1" spans="1:5" ht="21">
      <c r="A1" s="120" t="s">
        <v>167</v>
      </c>
      <c r="B1" s="120"/>
      <c r="C1" s="120"/>
      <c r="D1" s="120"/>
      <c r="E1" s="120"/>
    </row>
    <row r="2" spans="1:5" ht="15.6">
      <c r="A2" s="121" t="s">
        <v>18</v>
      </c>
      <c r="B2" s="121"/>
      <c r="C2" s="121"/>
      <c r="D2" s="121"/>
      <c r="E2" s="121"/>
    </row>
    <row r="3" spans="1:5" ht="15.6">
      <c r="A3" s="6"/>
      <c r="B3" s="6"/>
      <c r="C3" s="6"/>
      <c r="D3" s="6"/>
      <c r="E3" s="6"/>
    </row>
    <row r="4" spans="1:5" ht="15">
      <c r="A4" s="122" t="s">
        <v>1</v>
      </c>
      <c r="B4" s="124" t="s">
        <v>2</v>
      </c>
      <c r="C4" s="125"/>
      <c r="D4" s="126" t="s">
        <v>3</v>
      </c>
      <c r="E4" s="127"/>
    </row>
    <row r="5" spans="1:5" ht="15">
      <c r="A5" s="123"/>
      <c r="B5" s="36" t="s">
        <v>4</v>
      </c>
      <c r="C5" s="37" t="s">
        <v>5</v>
      </c>
      <c r="D5" s="36" t="s">
        <v>6</v>
      </c>
      <c r="E5" s="37" t="s">
        <v>7</v>
      </c>
    </row>
    <row r="6" spans="1:5" ht="15">
      <c r="A6" s="38" t="s">
        <v>8</v>
      </c>
      <c r="B6" s="39">
        <v>159</v>
      </c>
      <c r="C6" s="40">
        <v>287</v>
      </c>
      <c r="D6" s="39">
        <f>B6+C6</f>
        <v>446</v>
      </c>
      <c r="E6" s="33">
        <f>D6/1563</f>
        <v>0.2853486884197057</v>
      </c>
    </row>
    <row r="7" spans="1:5" ht="15">
      <c r="A7" s="38" t="s">
        <v>9</v>
      </c>
      <c r="B7" s="39">
        <v>1</v>
      </c>
      <c r="C7" s="40">
        <v>2</v>
      </c>
      <c r="D7" s="39">
        <f aca="true" t="shared" si="0" ref="D7:D14">B7+C7</f>
        <v>3</v>
      </c>
      <c r="E7" s="33">
        <f aca="true" t="shared" si="1" ref="E7:E15">D7/1563</f>
        <v>0.0019193857965451055</v>
      </c>
    </row>
    <row r="8" spans="1:5" ht="15">
      <c r="A8" s="38" t="s">
        <v>10</v>
      </c>
      <c r="B8" s="41">
        <v>72</v>
      </c>
      <c r="C8" s="40">
        <v>86</v>
      </c>
      <c r="D8" s="39">
        <f t="shared" si="0"/>
        <v>158</v>
      </c>
      <c r="E8" s="33">
        <f t="shared" si="1"/>
        <v>0.10108765195137556</v>
      </c>
    </row>
    <row r="9" spans="1:5" ht="15">
      <c r="A9" s="38" t="s">
        <v>11</v>
      </c>
      <c r="B9" s="39">
        <v>50</v>
      </c>
      <c r="C9" s="40">
        <v>93</v>
      </c>
      <c r="D9" s="39">
        <f t="shared" si="0"/>
        <v>143</v>
      </c>
      <c r="E9" s="33">
        <f t="shared" si="1"/>
        <v>0.09149072296865003</v>
      </c>
    </row>
    <row r="10" spans="1:5" ht="15">
      <c r="A10" s="38" t="s">
        <v>12</v>
      </c>
      <c r="B10" s="39">
        <v>3</v>
      </c>
      <c r="C10" s="40">
        <v>4</v>
      </c>
      <c r="D10" s="39">
        <f t="shared" si="0"/>
        <v>7</v>
      </c>
      <c r="E10" s="33">
        <f t="shared" si="1"/>
        <v>0.004478566858605247</v>
      </c>
    </row>
    <row r="11" spans="1:5" ht="15">
      <c r="A11" s="38" t="s">
        <v>13</v>
      </c>
      <c r="B11" s="39">
        <v>306</v>
      </c>
      <c r="C11" s="40">
        <v>393</v>
      </c>
      <c r="D11" s="39">
        <f t="shared" si="0"/>
        <v>699</v>
      </c>
      <c r="E11" s="33">
        <f t="shared" si="1"/>
        <v>0.4472168905950096</v>
      </c>
    </row>
    <row r="12" spans="1:5" ht="15">
      <c r="A12" s="38" t="s">
        <v>14</v>
      </c>
      <c r="B12" s="39">
        <v>10</v>
      </c>
      <c r="C12" s="40">
        <v>15</v>
      </c>
      <c r="D12" s="39">
        <f t="shared" si="0"/>
        <v>25</v>
      </c>
      <c r="E12" s="33">
        <f t="shared" si="1"/>
        <v>0.01599488163787588</v>
      </c>
    </row>
    <row r="13" spans="1:5" ht="15">
      <c r="A13" s="30" t="s">
        <v>15</v>
      </c>
      <c r="B13" s="39">
        <v>22</v>
      </c>
      <c r="C13" s="40">
        <v>34</v>
      </c>
      <c r="D13" s="39">
        <f t="shared" si="0"/>
        <v>56</v>
      </c>
      <c r="E13" s="33">
        <f t="shared" si="1"/>
        <v>0.03582853486884197</v>
      </c>
    </row>
    <row r="14" spans="1:5" ht="15">
      <c r="A14" s="38" t="s">
        <v>16</v>
      </c>
      <c r="B14" s="39">
        <v>8</v>
      </c>
      <c r="C14" s="40">
        <v>18</v>
      </c>
      <c r="D14" s="39">
        <f t="shared" si="0"/>
        <v>26</v>
      </c>
      <c r="E14" s="33">
        <f t="shared" si="1"/>
        <v>0.016634676903390915</v>
      </c>
    </row>
    <row r="15" spans="1:6" ht="15">
      <c r="A15" s="42" t="s">
        <v>19</v>
      </c>
      <c r="B15" s="43">
        <f>SUM(B6:B14)</f>
        <v>631</v>
      </c>
      <c r="C15" s="43">
        <f aca="true" t="shared" si="2" ref="C15:D15">SUM(C6:C14)</f>
        <v>932</v>
      </c>
      <c r="D15" s="43">
        <f t="shared" si="2"/>
        <v>1563</v>
      </c>
      <c r="E15" s="33">
        <f t="shared" si="1"/>
        <v>1</v>
      </c>
      <c r="F15" s="9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">
      <selection activeCell="F20" sqref="F20"/>
    </sheetView>
  </sheetViews>
  <sheetFormatPr defaultColWidth="9.140625" defaultRowHeight="15"/>
  <cols>
    <col min="1" max="1" width="25.28125" style="0" customWidth="1"/>
  </cols>
  <sheetData>
    <row r="1" spans="1:5" ht="21">
      <c r="A1" s="120" t="s">
        <v>167</v>
      </c>
      <c r="B1" s="120"/>
      <c r="C1" s="120"/>
      <c r="D1" s="120"/>
      <c r="E1" s="120"/>
    </row>
    <row r="2" spans="1:5" ht="15.6">
      <c r="A2" s="121" t="s">
        <v>20</v>
      </c>
      <c r="B2" s="121"/>
      <c r="C2" s="121"/>
      <c r="D2" s="121"/>
      <c r="E2" s="121"/>
    </row>
    <row r="3" spans="1:5" ht="15.6">
      <c r="A3" s="6"/>
      <c r="B3" s="6"/>
      <c r="C3" s="6"/>
      <c r="D3" s="6"/>
      <c r="E3" s="6"/>
    </row>
    <row r="4" spans="1:5" ht="15">
      <c r="A4" s="122" t="s">
        <v>1</v>
      </c>
      <c r="B4" s="124" t="s">
        <v>2</v>
      </c>
      <c r="C4" s="125"/>
      <c r="D4" s="126" t="s">
        <v>3</v>
      </c>
      <c r="E4" s="127"/>
    </row>
    <row r="5" spans="1:5" ht="15">
      <c r="A5" s="123"/>
      <c r="B5" s="36" t="s">
        <v>4</v>
      </c>
      <c r="C5" s="37" t="s">
        <v>5</v>
      </c>
      <c r="D5" s="36" t="s">
        <v>6</v>
      </c>
      <c r="E5" s="37" t="s">
        <v>7</v>
      </c>
    </row>
    <row r="6" spans="1:5" ht="15">
      <c r="A6" s="44" t="s">
        <v>21</v>
      </c>
      <c r="B6" s="45">
        <v>20</v>
      </c>
      <c r="C6" s="45">
        <v>29</v>
      </c>
      <c r="D6" s="45">
        <f>SUM(B6:C6)</f>
        <v>49</v>
      </c>
      <c r="E6" s="46">
        <f>D6/404</f>
        <v>0.12128712871287128</v>
      </c>
    </row>
    <row r="7" spans="1:5" ht="15">
      <c r="A7" s="44" t="s">
        <v>9</v>
      </c>
      <c r="B7" s="45">
        <v>0</v>
      </c>
      <c r="C7" s="45">
        <v>0</v>
      </c>
      <c r="D7" s="45">
        <f aca="true" t="shared" si="0" ref="D7:D15">SUM(B7:C7)</f>
        <v>0</v>
      </c>
      <c r="E7" s="46">
        <f aca="true" t="shared" si="1" ref="E7:E15">D7/404</f>
        <v>0</v>
      </c>
    </row>
    <row r="8" spans="1:5" ht="15">
      <c r="A8" s="44" t="s">
        <v>10</v>
      </c>
      <c r="B8" s="45">
        <v>10</v>
      </c>
      <c r="C8" s="45">
        <v>11</v>
      </c>
      <c r="D8" s="45">
        <f t="shared" si="0"/>
        <v>21</v>
      </c>
      <c r="E8" s="46">
        <f t="shared" si="1"/>
        <v>0.05198019801980198</v>
      </c>
    </row>
    <row r="9" spans="1:5" ht="15">
      <c r="A9" s="44" t="s">
        <v>11</v>
      </c>
      <c r="B9" s="45">
        <v>18</v>
      </c>
      <c r="C9" s="45">
        <v>23</v>
      </c>
      <c r="D9" s="45">
        <f t="shared" si="0"/>
        <v>41</v>
      </c>
      <c r="E9" s="46">
        <f t="shared" si="1"/>
        <v>0.10148514851485149</v>
      </c>
    </row>
    <row r="10" spans="1:5" ht="15">
      <c r="A10" s="47" t="s">
        <v>12</v>
      </c>
      <c r="B10" s="48">
        <v>0</v>
      </c>
      <c r="C10" s="48">
        <v>0</v>
      </c>
      <c r="D10" s="45">
        <f t="shared" si="0"/>
        <v>0</v>
      </c>
      <c r="E10" s="46">
        <f t="shared" si="1"/>
        <v>0</v>
      </c>
    </row>
    <row r="11" spans="1:5" ht="15">
      <c r="A11" s="44" t="s">
        <v>13</v>
      </c>
      <c r="B11" s="48">
        <v>67</v>
      </c>
      <c r="C11" s="45">
        <v>139</v>
      </c>
      <c r="D11" s="45">
        <f t="shared" si="0"/>
        <v>206</v>
      </c>
      <c r="E11" s="46">
        <f t="shared" si="1"/>
        <v>0.5099009900990099</v>
      </c>
    </row>
    <row r="12" spans="1:5" ht="15">
      <c r="A12" s="44" t="s">
        <v>14</v>
      </c>
      <c r="B12" s="45">
        <v>2</v>
      </c>
      <c r="C12" s="45">
        <v>1</v>
      </c>
      <c r="D12" s="45">
        <f t="shared" si="0"/>
        <v>3</v>
      </c>
      <c r="E12" s="46">
        <f t="shared" si="1"/>
        <v>0.007425742574257425</v>
      </c>
    </row>
    <row r="13" spans="1:5" ht="15">
      <c r="A13" s="30" t="s">
        <v>15</v>
      </c>
      <c r="B13" s="45">
        <v>13</v>
      </c>
      <c r="C13" s="45">
        <v>25</v>
      </c>
      <c r="D13" s="45">
        <f t="shared" si="0"/>
        <v>38</v>
      </c>
      <c r="E13" s="46">
        <f t="shared" si="1"/>
        <v>0.09405940594059406</v>
      </c>
    </row>
    <row r="14" spans="1:5" ht="15">
      <c r="A14" s="44" t="s">
        <v>16</v>
      </c>
      <c r="B14" s="45">
        <v>19</v>
      </c>
      <c r="C14" s="45">
        <v>27</v>
      </c>
      <c r="D14" s="45">
        <f>SUM(B14:C14)</f>
        <v>46</v>
      </c>
      <c r="E14" s="46">
        <f t="shared" si="1"/>
        <v>0.11386138613861387</v>
      </c>
    </row>
    <row r="15" spans="1:5" ht="15">
      <c r="A15" s="42" t="s">
        <v>22</v>
      </c>
      <c r="B15" s="49">
        <f>SUM(B6:B14)</f>
        <v>149</v>
      </c>
      <c r="C15" s="49">
        <f>SUM(C6:C14)</f>
        <v>255</v>
      </c>
      <c r="D15" s="49">
        <f t="shared" si="0"/>
        <v>404</v>
      </c>
      <c r="E15" s="46">
        <f t="shared" si="1"/>
        <v>1</v>
      </c>
    </row>
    <row r="24" ht="15">
      <c r="A24" s="8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 topLeftCell="A1">
      <selection activeCell="F21" sqref="F20:F21"/>
    </sheetView>
  </sheetViews>
  <sheetFormatPr defaultColWidth="9.140625" defaultRowHeight="15"/>
  <cols>
    <col min="1" max="1" width="15.57421875" style="0" bestFit="1" customWidth="1"/>
    <col min="2" max="2" width="21.140625" style="0" customWidth="1"/>
    <col min="9" max="9" width="9.7109375" style="0" customWidth="1"/>
  </cols>
  <sheetData>
    <row r="1" spans="1:13" ht="21">
      <c r="A1" s="132" t="s">
        <v>168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6">
      <c r="A2" s="121" t="s">
        <v>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>
      <c r="A3" s="133" t="s">
        <v>24</v>
      </c>
      <c r="B3" s="135" t="s">
        <v>25</v>
      </c>
      <c r="C3" s="136" t="s">
        <v>3</v>
      </c>
      <c r="D3" s="138"/>
      <c r="E3" s="139"/>
      <c r="F3" s="139"/>
      <c r="G3" s="139"/>
      <c r="H3" s="139"/>
      <c r="I3" s="139"/>
      <c r="J3" s="139"/>
      <c r="K3" s="140"/>
      <c r="L3" s="141" t="s">
        <v>2</v>
      </c>
      <c r="M3" s="142"/>
    </row>
    <row r="4" spans="1:13" ht="43.2">
      <c r="A4" s="134"/>
      <c r="B4" s="130"/>
      <c r="C4" s="137"/>
      <c r="D4" s="50" t="s">
        <v>8</v>
      </c>
      <c r="E4" s="50" t="s">
        <v>9</v>
      </c>
      <c r="F4" s="50" t="s">
        <v>26</v>
      </c>
      <c r="G4" s="50" t="s">
        <v>11</v>
      </c>
      <c r="H4" s="50" t="s">
        <v>12</v>
      </c>
      <c r="I4" s="51" t="s">
        <v>13</v>
      </c>
      <c r="J4" s="52" t="s">
        <v>27</v>
      </c>
      <c r="K4" s="50" t="s">
        <v>28</v>
      </c>
      <c r="L4" s="50" t="s">
        <v>5</v>
      </c>
      <c r="M4" s="53" t="s">
        <v>4</v>
      </c>
    </row>
    <row r="5" spans="1:14" ht="15">
      <c r="A5" s="128" t="s">
        <v>29</v>
      </c>
      <c r="B5" s="54" t="s">
        <v>30</v>
      </c>
      <c r="C5" s="55">
        <f>SUM(D5:K5)</f>
        <v>924</v>
      </c>
      <c r="D5" s="56">
        <v>283</v>
      </c>
      <c r="E5" s="56">
        <v>2</v>
      </c>
      <c r="F5" s="56">
        <v>86</v>
      </c>
      <c r="G5" s="56">
        <v>63</v>
      </c>
      <c r="H5" s="56">
        <v>6</v>
      </c>
      <c r="I5" s="56">
        <v>426</v>
      </c>
      <c r="J5" s="57">
        <v>11</v>
      </c>
      <c r="K5" s="56">
        <v>47</v>
      </c>
      <c r="L5" s="56">
        <v>534</v>
      </c>
      <c r="M5" s="58">
        <v>390</v>
      </c>
      <c r="N5" s="9"/>
    </row>
    <row r="6" spans="1:14" ht="15">
      <c r="A6" s="129"/>
      <c r="B6" s="54" t="s">
        <v>31</v>
      </c>
      <c r="C6" s="55">
        <f>SUM(D6:K6)</f>
        <v>156</v>
      </c>
      <c r="D6" s="56">
        <v>14</v>
      </c>
      <c r="E6" s="56">
        <v>0</v>
      </c>
      <c r="F6" s="56">
        <v>10</v>
      </c>
      <c r="G6" s="56">
        <v>9</v>
      </c>
      <c r="H6" s="56">
        <v>0</v>
      </c>
      <c r="I6" s="56">
        <v>65</v>
      </c>
      <c r="J6" s="57">
        <v>3</v>
      </c>
      <c r="K6" s="56">
        <v>55</v>
      </c>
      <c r="L6" s="56">
        <v>89</v>
      </c>
      <c r="M6" s="58">
        <v>67</v>
      </c>
      <c r="N6" s="9"/>
    </row>
    <row r="7" spans="1:14" ht="15">
      <c r="A7" s="130"/>
      <c r="B7" s="59" t="s">
        <v>3</v>
      </c>
      <c r="C7" s="60">
        <f>SUM(C5:C6)</f>
        <v>1080</v>
      </c>
      <c r="D7" s="60">
        <v>297</v>
      </c>
      <c r="E7" s="60">
        <v>2</v>
      </c>
      <c r="F7" s="60">
        <v>96</v>
      </c>
      <c r="G7" s="60">
        <v>72</v>
      </c>
      <c r="H7" s="60">
        <v>6</v>
      </c>
      <c r="I7" s="60">
        <v>491</v>
      </c>
      <c r="J7" s="60">
        <v>14</v>
      </c>
      <c r="K7" s="60">
        <v>102</v>
      </c>
      <c r="L7" s="60">
        <v>623</v>
      </c>
      <c r="M7" s="55">
        <v>457</v>
      </c>
      <c r="N7" s="9"/>
    </row>
    <row r="8" spans="1:14" ht="15">
      <c r="A8" s="131" t="s">
        <v>32</v>
      </c>
      <c r="B8" s="61" t="s">
        <v>30</v>
      </c>
      <c r="C8" s="55">
        <f>SUM(D8:K8)</f>
        <v>197</v>
      </c>
      <c r="D8" s="62">
        <v>59</v>
      </c>
      <c r="E8" s="62">
        <v>1</v>
      </c>
      <c r="F8" s="62">
        <v>22</v>
      </c>
      <c r="G8" s="62">
        <v>20</v>
      </c>
      <c r="H8" s="62">
        <v>0</v>
      </c>
      <c r="I8" s="62">
        <v>83</v>
      </c>
      <c r="J8" s="63">
        <v>5</v>
      </c>
      <c r="K8" s="62">
        <v>7</v>
      </c>
      <c r="L8" s="62">
        <v>150</v>
      </c>
      <c r="M8" s="64">
        <v>47</v>
      </c>
      <c r="N8" s="9"/>
    </row>
    <row r="9" spans="1:14" ht="15">
      <c r="A9" s="129"/>
      <c r="B9" s="54" t="s">
        <v>31</v>
      </c>
      <c r="C9" s="55">
        <f>SUM(D9:K9)</f>
        <v>223</v>
      </c>
      <c r="D9" s="56">
        <v>33</v>
      </c>
      <c r="E9" s="56">
        <v>0</v>
      </c>
      <c r="F9" s="56">
        <v>6</v>
      </c>
      <c r="G9" s="56">
        <v>31</v>
      </c>
      <c r="H9" s="56">
        <v>0</v>
      </c>
      <c r="I9" s="56">
        <v>130</v>
      </c>
      <c r="J9" s="57">
        <v>0</v>
      </c>
      <c r="K9" s="56">
        <v>23</v>
      </c>
      <c r="L9" s="56">
        <v>155</v>
      </c>
      <c r="M9" s="58">
        <v>68</v>
      </c>
      <c r="N9" s="9"/>
    </row>
    <row r="10" spans="1:14" ht="15">
      <c r="A10" s="130"/>
      <c r="B10" s="59" t="s">
        <v>3</v>
      </c>
      <c r="C10" s="60">
        <f>SUM(C8:C9)</f>
        <v>420</v>
      </c>
      <c r="D10" s="60">
        <v>92</v>
      </c>
      <c r="E10" s="60">
        <v>1</v>
      </c>
      <c r="F10" s="60">
        <v>28</v>
      </c>
      <c r="G10" s="60">
        <v>51</v>
      </c>
      <c r="H10" s="60">
        <v>0</v>
      </c>
      <c r="I10" s="60">
        <v>213</v>
      </c>
      <c r="J10" s="60">
        <v>5</v>
      </c>
      <c r="K10" s="60">
        <v>30</v>
      </c>
      <c r="L10" s="60">
        <v>305</v>
      </c>
      <c r="M10" s="55">
        <v>115</v>
      </c>
      <c r="N10" s="9"/>
    </row>
    <row r="11" spans="1:14" ht="15">
      <c r="A11" s="128" t="s">
        <v>33</v>
      </c>
      <c r="B11" s="54" t="s">
        <v>30</v>
      </c>
      <c r="C11" s="55">
        <f>SUM(D11:K11)</f>
        <v>260</v>
      </c>
      <c r="D11" s="56">
        <v>57</v>
      </c>
      <c r="E11" s="56">
        <v>0</v>
      </c>
      <c r="F11" s="56">
        <v>40</v>
      </c>
      <c r="G11" s="56">
        <v>15</v>
      </c>
      <c r="H11" s="56">
        <v>0</v>
      </c>
      <c r="I11" s="56">
        <v>121</v>
      </c>
      <c r="J11" s="57">
        <v>3</v>
      </c>
      <c r="K11" s="56">
        <v>24</v>
      </c>
      <c r="L11" s="56">
        <v>128</v>
      </c>
      <c r="M11" s="58">
        <v>132</v>
      </c>
      <c r="N11" s="9"/>
    </row>
    <row r="12" spans="1:14" ht="15">
      <c r="A12" s="129"/>
      <c r="B12" s="54" t="s">
        <v>31</v>
      </c>
      <c r="C12" s="55">
        <f>SUM(D12:K12)</f>
        <v>25</v>
      </c>
      <c r="D12" s="56">
        <v>2</v>
      </c>
      <c r="E12" s="56">
        <v>0</v>
      </c>
      <c r="F12" s="56">
        <v>5</v>
      </c>
      <c r="G12" s="56">
        <v>1</v>
      </c>
      <c r="H12" s="56">
        <v>0</v>
      </c>
      <c r="I12" s="56">
        <v>11</v>
      </c>
      <c r="J12" s="57">
        <v>0</v>
      </c>
      <c r="K12" s="56">
        <v>6</v>
      </c>
      <c r="L12" s="56">
        <v>11</v>
      </c>
      <c r="M12" s="58">
        <v>14</v>
      </c>
      <c r="N12" s="9"/>
    </row>
    <row r="13" spans="1:14" ht="15">
      <c r="A13" s="130"/>
      <c r="B13" s="65" t="s">
        <v>3</v>
      </c>
      <c r="C13" s="60">
        <f>SUM(C11:C12)</f>
        <v>285</v>
      </c>
      <c r="D13" s="60">
        <v>59</v>
      </c>
      <c r="E13" s="60">
        <v>0</v>
      </c>
      <c r="F13" s="60">
        <v>45</v>
      </c>
      <c r="G13" s="60">
        <v>16</v>
      </c>
      <c r="H13" s="60">
        <v>0</v>
      </c>
      <c r="I13" s="60">
        <v>132</v>
      </c>
      <c r="J13" s="60">
        <v>3</v>
      </c>
      <c r="K13" s="60">
        <v>30</v>
      </c>
      <c r="L13" s="60">
        <v>139</v>
      </c>
      <c r="M13" s="55">
        <v>146</v>
      </c>
      <c r="N13" s="9"/>
    </row>
    <row r="14" spans="1:14" ht="15">
      <c r="A14" s="131" t="s">
        <v>34</v>
      </c>
      <c r="B14" s="54" t="s">
        <v>30</v>
      </c>
      <c r="C14" s="55">
        <f>SUM(D14:K14)</f>
        <v>182</v>
      </c>
      <c r="D14" s="56">
        <v>47</v>
      </c>
      <c r="E14" s="56">
        <v>0</v>
      </c>
      <c r="F14" s="56">
        <v>10</v>
      </c>
      <c r="G14" s="56">
        <v>45</v>
      </c>
      <c r="H14" s="56">
        <v>1</v>
      </c>
      <c r="I14" s="56">
        <v>69</v>
      </c>
      <c r="J14" s="57">
        <v>6</v>
      </c>
      <c r="K14" s="56">
        <v>4</v>
      </c>
      <c r="L14" s="56">
        <v>120</v>
      </c>
      <c r="M14" s="58">
        <v>62</v>
      </c>
      <c r="N14" s="9"/>
    </row>
    <row r="15" spans="1:14" ht="15">
      <c r="A15" s="129"/>
      <c r="B15" s="54" t="s">
        <v>31</v>
      </c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7">
        <v>0</v>
      </c>
      <c r="K15" s="56">
        <v>0</v>
      </c>
      <c r="L15" s="56">
        <v>0</v>
      </c>
      <c r="M15" s="58">
        <v>0</v>
      </c>
      <c r="N15" s="9"/>
    </row>
    <row r="16" spans="1:14" ht="15">
      <c r="A16" s="130"/>
      <c r="B16" s="59" t="s">
        <v>3</v>
      </c>
      <c r="C16" s="55">
        <f>SUM(C14:C15)</f>
        <v>182</v>
      </c>
      <c r="D16" s="56">
        <f>SUM(D14:D15)</f>
        <v>47</v>
      </c>
      <c r="E16" s="56">
        <f>SUM(E14:E15)</f>
        <v>0</v>
      </c>
      <c r="F16" s="56">
        <f>SUM(F14:F15)</f>
        <v>10</v>
      </c>
      <c r="G16" s="56">
        <f aca="true" t="shared" si="0" ref="G16:M16">SUM(G14:G15)</f>
        <v>45</v>
      </c>
      <c r="H16" s="56">
        <f t="shared" si="0"/>
        <v>1</v>
      </c>
      <c r="I16" s="56">
        <f t="shared" si="0"/>
        <v>69</v>
      </c>
      <c r="J16" s="56">
        <f t="shared" si="0"/>
        <v>6</v>
      </c>
      <c r="K16" s="56">
        <f t="shared" si="0"/>
        <v>4</v>
      </c>
      <c r="L16" s="56">
        <f t="shared" si="0"/>
        <v>120</v>
      </c>
      <c r="M16" s="58">
        <f t="shared" si="0"/>
        <v>62</v>
      </c>
      <c r="N16" s="9"/>
    </row>
    <row r="17" spans="12:13" ht="15">
      <c r="L17" s="9"/>
      <c r="M17" s="9"/>
    </row>
    <row r="18" spans="3:13" ht="1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20" spans="4:5" ht="15">
      <c r="D20" s="9"/>
      <c r="E20" s="9"/>
    </row>
    <row r="23" ht="15">
      <c r="L23" s="9"/>
    </row>
  </sheetData>
  <mergeCells count="11">
    <mergeCell ref="A5:A7"/>
    <mergeCell ref="A8:A10"/>
    <mergeCell ref="A11:A13"/>
    <mergeCell ref="A14:A16"/>
    <mergeCell ref="A1:M1"/>
    <mergeCell ref="A2:M2"/>
    <mergeCell ref="A3:A4"/>
    <mergeCell ref="B3:B4"/>
    <mergeCell ref="C3:C4"/>
    <mergeCell ref="D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 topLeftCell="A4">
      <selection activeCell="G16" sqref="G16"/>
    </sheetView>
  </sheetViews>
  <sheetFormatPr defaultColWidth="9.140625" defaultRowHeight="15"/>
  <cols>
    <col min="1" max="1" width="19.57421875" style="0" customWidth="1"/>
    <col min="2" max="2" width="21.140625" style="0" customWidth="1"/>
    <col min="3" max="13" width="11.7109375" style="0" customWidth="1"/>
  </cols>
  <sheetData>
    <row r="1" spans="1:13" ht="20.25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75">
      <c r="A2" s="121" t="s">
        <v>169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>
      <c r="A3" s="147" t="s">
        <v>165</v>
      </c>
      <c r="B3" s="149" t="s">
        <v>37</v>
      </c>
      <c r="C3" s="151" t="s">
        <v>38</v>
      </c>
      <c r="D3" s="152"/>
      <c r="E3" s="152"/>
      <c r="F3" s="152"/>
      <c r="G3" s="152"/>
      <c r="H3" s="152"/>
      <c r="I3" s="152"/>
      <c r="J3" s="153"/>
      <c r="K3" s="154" t="s">
        <v>2</v>
      </c>
      <c r="L3" s="155"/>
      <c r="M3" s="156" t="s">
        <v>3</v>
      </c>
    </row>
    <row r="4" spans="1:13" ht="39.6">
      <c r="A4" s="148"/>
      <c r="B4" s="150"/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12" t="s">
        <v>13</v>
      </c>
      <c r="I4" s="21" t="s">
        <v>27</v>
      </c>
      <c r="J4" s="21" t="s">
        <v>28</v>
      </c>
      <c r="K4" s="21" t="s">
        <v>5</v>
      </c>
      <c r="L4" s="21" t="s">
        <v>4</v>
      </c>
      <c r="M4" s="157"/>
    </row>
    <row r="5" spans="1:13" ht="15">
      <c r="A5" s="13" t="s">
        <v>40</v>
      </c>
      <c r="B5" s="14" t="s">
        <v>39</v>
      </c>
      <c r="C5" s="25">
        <v>0</v>
      </c>
      <c r="D5" s="26">
        <v>0</v>
      </c>
      <c r="E5" s="25">
        <v>2</v>
      </c>
      <c r="F5" s="25">
        <v>0</v>
      </c>
      <c r="G5" s="27">
        <v>0</v>
      </c>
      <c r="H5" s="25">
        <v>4</v>
      </c>
      <c r="I5" s="25">
        <v>1</v>
      </c>
      <c r="J5" s="25">
        <v>4</v>
      </c>
      <c r="K5" s="25">
        <v>5</v>
      </c>
      <c r="L5" s="25">
        <v>6</v>
      </c>
      <c r="M5" s="15">
        <f>SUM(K5:L5)</f>
        <v>11</v>
      </c>
    </row>
    <row r="6" spans="1:13" ht="15">
      <c r="A6" s="13" t="s">
        <v>42</v>
      </c>
      <c r="B6" s="14" t="s">
        <v>41</v>
      </c>
      <c r="C6" s="25">
        <v>0</v>
      </c>
      <c r="D6" s="26">
        <v>0</v>
      </c>
      <c r="E6" s="25">
        <v>1</v>
      </c>
      <c r="F6" s="25">
        <v>0</v>
      </c>
      <c r="G6" s="27">
        <v>0</v>
      </c>
      <c r="H6" s="25">
        <v>1</v>
      </c>
      <c r="I6" s="25">
        <v>0</v>
      </c>
      <c r="J6" s="25">
        <v>3</v>
      </c>
      <c r="K6" s="25">
        <v>3</v>
      </c>
      <c r="L6" s="25">
        <v>2</v>
      </c>
      <c r="M6" s="15">
        <f aca="true" t="shared" si="0" ref="M6:M26">SUM(K6:L6)</f>
        <v>5</v>
      </c>
    </row>
    <row r="7" spans="1:13" ht="38.25">
      <c r="A7" s="16" t="s">
        <v>44</v>
      </c>
      <c r="B7" s="14" t="s">
        <v>43</v>
      </c>
      <c r="C7" s="25">
        <v>1</v>
      </c>
      <c r="D7" s="26">
        <v>0</v>
      </c>
      <c r="E7" s="25">
        <v>1</v>
      </c>
      <c r="F7" s="25">
        <v>0</v>
      </c>
      <c r="G7" s="27">
        <v>0</v>
      </c>
      <c r="H7" s="25">
        <v>9</v>
      </c>
      <c r="I7" s="25">
        <v>1</v>
      </c>
      <c r="J7" s="25">
        <v>1</v>
      </c>
      <c r="K7" s="25">
        <v>6</v>
      </c>
      <c r="L7" s="25">
        <v>7</v>
      </c>
      <c r="M7" s="15">
        <f t="shared" si="0"/>
        <v>13</v>
      </c>
    </row>
    <row r="8" spans="1:13" ht="25.5">
      <c r="A8" s="13" t="s">
        <v>46</v>
      </c>
      <c r="B8" s="14" t="s">
        <v>45</v>
      </c>
      <c r="C8" s="25">
        <v>1</v>
      </c>
      <c r="D8" s="26">
        <v>0</v>
      </c>
      <c r="E8" s="25">
        <v>4</v>
      </c>
      <c r="F8" s="25">
        <v>1</v>
      </c>
      <c r="G8" s="27">
        <v>0</v>
      </c>
      <c r="H8" s="25">
        <v>7</v>
      </c>
      <c r="I8" s="25">
        <v>1</v>
      </c>
      <c r="J8" s="25">
        <v>13</v>
      </c>
      <c r="K8" s="25">
        <v>12</v>
      </c>
      <c r="L8" s="25">
        <v>15</v>
      </c>
      <c r="M8" s="15">
        <f t="shared" si="0"/>
        <v>27</v>
      </c>
    </row>
    <row r="9" spans="1:13" ht="15">
      <c r="A9" s="13" t="s">
        <v>48</v>
      </c>
      <c r="B9" s="17" t="s">
        <v>47</v>
      </c>
      <c r="C9" s="27">
        <v>0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15">
        <f t="shared" si="0"/>
        <v>0</v>
      </c>
    </row>
    <row r="10" spans="1:13" ht="26.4">
      <c r="A10" s="144" t="s">
        <v>52</v>
      </c>
      <c r="B10" s="17" t="s">
        <v>49</v>
      </c>
      <c r="C10" s="25">
        <v>2</v>
      </c>
      <c r="D10" s="26">
        <v>0</v>
      </c>
      <c r="E10" s="25">
        <v>0</v>
      </c>
      <c r="F10" s="25">
        <v>0</v>
      </c>
      <c r="G10" s="27">
        <v>0</v>
      </c>
      <c r="H10" s="25">
        <v>4</v>
      </c>
      <c r="I10" s="25">
        <v>0</v>
      </c>
      <c r="J10" s="25">
        <v>0</v>
      </c>
      <c r="K10" s="25">
        <v>3</v>
      </c>
      <c r="L10" s="25">
        <v>3</v>
      </c>
      <c r="M10" s="15">
        <f t="shared" si="0"/>
        <v>6</v>
      </c>
    </row>
    <row r="11" spans="1:13" ht="26.4">
      <c r="A11" s="145"/>
      <c r="B11" s="14" t="s">
        <v>50</v>
      </c>
      <c r="C11" s="25">
        <v>0</v>
      </c>
      <c r="D11" s="26">
        <v>0</v>
      </c>
      <c r="E11" s="25">
        <v>0</v>
      </c>
      <c r="F11" s="25">
        <v>0</v>
      </c>
      <c r="G11" s="27">
        <v>0</v>
      </c>
      <c r="H11" s="25">
        <v>3</v>
      </c>
      <c r="I11" s="25">
        <v>0</v>
      </c>
      <c r="J11" s="25">
        <v>0</v>
      </c>
      <c r="K11" s="25">
        <v>0</v>
      </c>
      <c r="L11" s="25">
        <v>3</v>
      </c>
      <c r="M11" s="15">
        <f t="shared" si="0"/>
        <v>3</v>
      </c>
    </row>
    <row r="12" spans="1:13" ht="26.4">
      <c r="A12" s="146"/>
      <c r="B12" s="14" t="s">
        <v>51</v>
      </c>
      <c r="C12" s="27">
        <v>0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15">
        <f t="shared" si="0"/>
        <v>0</v>
      </c>
    </row>
    <row r="13" spans="1:13" ht="37.2" customHeight="1">
      <c r="A13" s="18" t="s">
        <v>54</v>
      </c>
      <c r="B13" s="14" t="s">
        <v>53</v>
      </c>
      <c r="C13" s="25">
        <v>1</v>
      </c>
      <c r="D13" s="26">
        <v>0</v>
      </c>
      <c r="E13" s="25">
        <v>0</v>
      </c>
      <c r="F13" s="25">
        <v>2</v>
      </c>
      <c r="G13" s="27">
        <v>0</v>
      </c>
      <c r="H13" s="25">
        <v>2</v>
      </c>
      <c r="I13" s="25">
        <v>0</v>
      </c>
      <c r="J13" s="25">
        <v>1</v>
      </c>
      <c r="K13" s="25">
        <v>3</v>
      </c>
      <c r="L13" s="25">
        <v>3</v>
      </c>
      <c r="M13" s="15">
        <f t="shared" si="0"/>
        <v>6</v>
      </c>
    </row>
    <row r="14" spans="1:13" ht="15">
      <c r="A14" s="144" t="s">
        <v>57</v>
      </c>
      <c r="B14" s="14" t="s">
        <v>55</v>
      </c>
      <c r="C14" s="25">
        <v>0</v>
      </c>
      <c r="D14" s="26">
        <v>0</v>
      </c>
      <c r="E14" s="25">
        <v>0</v>
      </c>
      <c r="F14" s="25">
        <v>1</v>
      </c>
      <c r="G14" s="27">
        <v>0</v>
      </c>
      <c r="H14" s="25">
        <v>4</v>
      </c>
      <c r="I14" s="25">
        <v>0</v>
      </c>
      <c r="J14" s="25">
        <v>0</v>
      </c>
      <c r="K14" s="25">
        <v>3</v>
      </c>
      <c r="L14" s="25">
        <v>2</v>
      </c>
      <c r="M14" s="15">
        <f t="shared" si="0"/>
        <v>5</v>
      </c>
    </row>
    <row r="15" spans="1:13" ht="28.8" customHeight="1">
      <c r="A15" s="146"/>
      <c r="B15" s="14" t="s">
        <v>56</v>
      </c>
      <c r="C15" s="27">
        <v>0</v>
      </c>
      <c r="D15" s="28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15">
        <f t="shared" si="0"/>
        <v>0</v>
      </c>
    </row>
    <row r="16" spans="1:13" ht="15">
      <c r="A16" s="19" t="s">
        <v>58</v>
      </c>
      <c r="B16" s="17" t="s">
        <v>59</v>
      </c>
      <c r="C16" s="25">
        <v>3</v>
      </c>
      <c r="D16" s="26">
        <v>0</v>
      </c>
      <c r="E16" s="25">
        <v>0</v>
      </c>
      <c r="F16" s="25">
        <v>1</v>
      </c>
      <c r="G16" s="27">
        <v>0</v>
      </c>
      <c r="H16" s="25">
        <v>9</v>
      </c>
      <c r="I16" s="25">
        <v>0</v>
      </c>
      <c r="J16" s="25">
        <v>15</v>
      </c>
      <c r="K16" s="25">
        <v>20</v>
      </c>
      <c r="L16" s="25">
        <v>8</v>
      </c>
      <c r="M16" s="15">
        <f t="shared" si="0"/>
        <v>28</v>
      </c>
    </row>
    <row r="17" spans="1:13" ht="24" customHeight="1">
      <c r="A17" s="19" t="s">
        <v>60</v>
      </c>
      <c r="B17" s="14" t="s">
        <v>61</v>
      </c>
      <c r="C17" s="25">
        <v>1</v>
      </c>
      <c r="D17" s="26">
        <v>0</v>
      </c>
      <c r="E17" s="25">
        <v>2</v>
      </c>
      <c r="F17" s="25">
        <v>2</v>
      </c>
      <c r="G17" s="27">
        <v>0</v>
      </c>
      <c r="H17" s="25">
        <v>15</v>
      </c>
      <c r="I17" s="25">
        <v>0</v>
      </c>
      <c r="J17" s="25">
        <v>10</v>
      </c>
      <c r="K17" s="25">
        <v>23</v>
      </c>
      <c r="L17" s="25">
        <v>7</v>
      </c>
      <c r="M17" s="15">
        <f t="shared" si="0"/>
        <v>30</v>
      </c>
    </row>
    <row r="18" spans="1:13" ht="15">
      <c r="A18" s="144" t="s">
        <v>65</v>
      </c>
      <c r="B18" s="17" t="s">
        <v>62</v>
      </c>
      <c r="C18" s="25">
        <v>2</v>
      </c>
      <c r="D18" s="26">
        <v>0</v>
      </c>
      <c r="E18" s="25">
        <v>0</v>
      </c>
      <c r="F18" s="25">
        <v>0</v>
      </c>
      <c r="G18" s="27">
        <v>0</v>
      </c>
      <c r="H18" s="25">
        <v>3</v>
      </c>
      <c r="I18" s="25">
        <v>0</v>
      </c>
      <c r="J18" s="25">
        <v>2</v>
      </c>
      <c r="K18" s="25">
        <v>3</v>
      </c>
      <c r="L18" s="25">
        <v>4</v>
      </c>
      <c r="M18" s="15">
        <f t="shared" si="0"/>
        <v>7</v>
      </c>
    </row>
    <row r="19" spans="1:13" ht="39.6">
      <c r="A19" s="145"/>
      <c r="B19" s="14" t="s">
        <v>63</v>
      </c>
      <c r="C19" s="27">
        <v>0</v>
      </c>
      <c r="D19" s="28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15">
        <f t="shared" si="0"/>
        <v>0</v>
      </c>
    </row>
    <row r="20" spans="1:13" ht="26.4">
      <c r="A20" s="146"/>
      <c r="B20" s="14" t="s">
        <v>64</v>
      </c>
      <c r="C20" s="27">
        <v>0</v>
      </c>
      <c r="D20" s="28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15">
        <f t="shared" si="0"/>
        <v>0</v>
      </c>
    </row>
    <row r="21" spans="1:13" ht="15">
      <c r="A21" s="20" t="s">
        <v>67</v>
      </c>
      <c r="B21" s="14" t="s">
        <v>66</v>
      </c>
      <c r="C21" s="25">
        <v>0</v>
      </c>
      <c r="D21" s="26">
        <v>0</v>
      </c>
      <c r="E21" s="25">
        <v>0</v>
      </c>
      <c r="F21" s="25">
        <v>0</v>
      </c>
      <c r="G21" s="27">
        <v>0</v>
      </c>
      <c r="H21" s="25">
        <v>1</v>
      </c>
      <c r="I21" s="25">
        <v>0</v>
      </c>
      <c r="J21" s="25">
        <v>1</v>
      </c>
      <c r="K21" s="25">
        <v>1</v>
      </c>
      <c r="L21" s="25">
        <v>1</v>
      </c>
      <c r="M21" s="15">
        <f t="shared" si="0"/>
        <v>2</v>
      </c>
    </row>
    <row r="22" spans="1:13" ht="15">
      <c r="A22" s="20" t="s">
        <v>69</v>
      </c>
      <c r="B22" s="14" t="s">
        <v>68</v>
      </c>
      <c r="C22" s="25">
        <v>0</v>
      </c>
      <c r="D22" s="26">
        <v>0</v>
      </c>
      <c r="E22" s="25">
        <v>0</v>
      </c>
      <c r="F22" s="25">
        <v>2</v>
      </c>
      <c r="G22" s="27">
        <v>0</v>
      </c>
      <c r="H22" s="25">
        <v>2</v>
      </c>
      <c r="I22" s="25">
        <v>0</v>
      </c>
      <c r="J22" s="25">
        <v>4</v>
      </c>
      <c r="K22" s="25">
        <v>5</v>
      </c>
      <c r="L22" s="25">
        <v>3</v>
      </c>
      <c r="M22" s="15">
        <f t="shared" si="0"/>
        <v>8</v>
      </c>
    </row>
    <row r="23" spans="1:13" ht="15">
      <c r="A23" s="20" t="s">
        <v>71</v>
      </c>
      <c r="B23" s="14" t="s">
        <v>70</v>
      </c>
      <c r="C23" s="27">
        <v>0</v>
      </c>
      <c r="D23" s="28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15">
        <f t="shared" si="0"/>
        <v>0</v>
      </c>
    </row>
    <row r="24" spans="1:13" s="10" customFormat="1" ht="38.25" customHeight="1">
      <c r="A24" s="158" t="s">
        <v>73</v>
      </c>
      <c r="B24" s="23" t="s">
        <v>72</v>
      </c>
      <c r="C24" s="25">
        <v>3</v>
      </c>
      <c r="D24" s="26">
        <v>0</v>
      </c>
      <c r="E24" s="25">
        <v>0</v>
      </c>
      <c r="F24" s="25">
        <v>0</v>
      </c>
      <c r="G24" s="27">
        <v>0</v>
      </c>
      <c r="H24" s="25">
        <v>0</v>
      </c>
      <c r="I24" s="25">
        <v>0</v>
      </c>
      <c r="J24" s="25">
        <v>1</v>
      </c>
      <c r="K24" s="25">
        <v>2</v>
      </c>
      <c r="L24" s="25">
        <v>2</v>
      </c>
      <c r="M24" s="15">
        <f t="shared" si="0"/>
        <v>4</v>
      </c>
    </row>
    <row r="25" spans="1:13" ht="39.6">
      <c r="A25" s="159"/>
      <c r="B25" s="29" t="s">
        <v>172</v>
      </c>
      <c r="C25" s="25">
        <v>0</v>
      </c>
      <c r="D25" s="26">
        <v>0</v>
      </c>
      <c r="E25" s="25">
        <v>0</v>
      </c>
      <c r="F25" s="25">
        <v>0</v>
      </c>
      <c r="G25" s="27">
        <v>0</v>
      </c>
      <c r="H25" s="25">
        <v>1</v>
      </c>
      <c r="I25" s="25">
        <v>0</v>
      </c>
      <c r="J25" s="25">
        <v>0</v>
      </c>
      <c r="K25" s="25">
        <v>0</v>
      </c>
      <c r="L25" s="25">
        <v>1</v>
      </c>
      <c r="M25" s="15">
        <f t="shared" si="0"/>
        <v>1</v>
      </c>
    </row>
    <row r="26" spans="1:13" ht="15">
      <c r="A26" s="143" t="s">
        <v>3</v>
      </c>
      <c r="B26" s="143"/>
      <c r="C26" s="22">
        <f aca="true" t="shared" si="1" ref="C26:L26">SUM(C5:C25)</f>
        <v>14</v>
      </c>
      <c r="D26" s="22">
        <f t="shared" si="1"/>
        <v>0</v>
      </c>
      <c r="E26" s="22">
        <f t="shared" si="1"/>
        <v>10</v>
      </c>
      <c r="F26" s="22">
        <f t="shared" si="1"/>
        <v>9</v>
      </c>
      <c r="G26" s="22">
        <f t="shared" si="1"/>
        <v>0</v>
      </c>
      <c r="H26" s="22">
        <f t="shared" si="1"/>
        <v>65</v>
      </c>
      <c r="I26" s="22">
        <f t="shared" si="1"/>
        <v>3</v>
      </c>
      <c r="J26" s="22">
        <f t="shared" si="1"/>
        <v>55</v>
      </c>
      <c r="K26" s="22">
        <f t="shared" si="1"/>
        <v>89</v>
      </c>
      <c r="L26" s="22">
        <f t="shared" si="1"/>
        <v>67</v>
      </c>
      <c r="M26" s="24">
        <f t="shared" si="0"/>
        <v>156</v>
      </c>
    </row>
  </sheetData>
  <mergeCells count="12">
    <mergeCell ref="A26:B26"/>
    <mergeCell ref="A10:A12"/>
    <mergeCell ref="A14:A15"/>
    <mergeCell ref="A18:A20"/>
    <mergeCell ref="A1:M1"/>
    <mergeCell ref="A2:M2"/>
    <mergeCell ref="A3:A4"/>
    <mergeCell ref="B3:B4"/>
    <mergeCell ref="C3:J3"/>
    <mergeCell ref="K3:L3"/>
    <mergeCell ref="M3:M4"/>
    <mergeCell ref="A24:A25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 topLeftCell="A1">
      <selection activeCell="A3" sqref="A1:A1048576"/>
    </sheetView>
  </sheetViews>
  <sheetFormatPr defaultColWidth="9.140625" defaultRowHeight="15"/>
  <cols>
    <col min="1" max="1" width="19.00390625" style="0" customWidth="1"/>
    <col min="2" max="2" width="28.28125" style="0" customWidth="1"/>
    <col min="3" max="13" width="11.7109375" style="0" customWidth="1"/>
  </cols>
  <sheetData>
    <row r="1" spans="1:13" ht="21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6">
      <c r="A2" s="121" t="s">
        <v>170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>
      <c r="A3" s="160" t="s">
        <v>36</v>
      </c>
      <c r="B3" s="162" t="s">
        <v>37</v>
      </c>
      <c r="C3" s="164" t="s">
        <v>38</v>
      </c>
      <c r="D3" s="165"/>
      <c r="E3" s="165"/>
      <c r="F3" s="165"/>
      <c r="G3" s="165"/>
      <c r="H3" s="165"/>
      <c r="I3" s="165"/>
      <c r="J3" s="166"/>
      <c r="K3" s="167" t="s">
        <v>2</v>
      </c>
      <c r="L3" s="168"/>
      <c r="M3" s="169" t="s">
        <v>3</v>
      </c>
    </row>
    <row r="4" spans="1:13" ht="28.8">
      <c r="A4" s="161"/>
      <c r="B4" s="163"/>
      <c r="C4" s="66" t="s">
        <v>8</v>
      </c>
      <c r="D4" s="66" t="s">
        <v>9</v>
      </c>
      <c r="E4" s="66" t="s">
        <v>10</v>
      </c>
      <c r="F4" s="66" t="s">
        <v>11</v>
      </c>
      <c r="G4" s="66" t="s">
        <v>12</v>
      </c>
      <c r="H4" s="51" t="s">
        <v>13</v>
      </c>
      <c r="I4" s="66" t="s">
        <v>14</v>
      </c>
      <c r="J4" s="66" t="s">
        <v>28</v>
      </c>
      <c r="K4" s="66" t="s">
        <v>5</v>
      </c>
      <c r="L4" s="66" t="s">
        <v>4</v>
      </c>
      <c r="M4" s="170"/>
    </row>
    <row r="5" spans="1:13" ht="15">
      <c r="A5" s="67" t="s">
        <v>74</v>
      </c>
      <c r="B5" s="68" t="s">
        <v>75</v>
      </c>
      <c r="C5" s="69">
        <v>3</v>
      </c>
      <c r="D5" s="70">
        <v>0</v>
      </c>
      <c r="E5" s="70">
        <v>0</v>
      </c>
      <c r="F5" s="70">
        <v>0</v>
      </c>
      <c r="G5" s="70">
        <v>0</v>
      </c>
      <c r="H5" s="70">
        <v>7</v>
      </c>
      <c r="I5" s="70">
        <v>0</v>
      </c>
      <c r="J5" s="70">
        <v>1</v>
      </c>
      <c r="K5" s="70">
        <v>3</v>
      </c>
      <c r="L5" s="71">
        <v>8</v>
      </c>
      <c r="M5" s="72">
        <f>SUM(K5:L5)</f>
        <v>11</v>
      </c>
    </row>
    <row r="6" spans="1:13" ht="15">
      <c r="A6" s="160" t="s">
        <v>76</v>
      </c>
      <c r="B6" s="73" t="s">
        <v>77</v>
      </c>
      <c r="C6" s="69">
        <v>7</v>
      </c>
      <c r="D6" s="70">
        <v>0</v>
      </c>
      <c r="E6" s="70">
        <v>1</v>
      </c>
      <c r="F6" s="70">
        <v>1</v>
      </c>
      <c r="G6" s="70">
        <v>0</v>
      </c>
      <c r="H6" s="70">
        <v>18</v>
      </c>
      <c r="I6" s="70">
        <v>1</v>
      </c>
      <c r="J6" s="70">
        <v>2</v>
      </c>
      <c r="K6" s="70">
        <v>24</v>
      </c>
      <c r="L6" s="71">
        <v>6</v>
      </c>
      <c r="M6" s="74">
        <f aca="true" t="shared" si="0" ref="M6:M40">SUM(K6:L6)</f>
        <v>30</v>
      </c>
    </row>
    <row r="7" spans="1:13" ht="15">
      <c r="A7" s="177"/>
      <c r="B7" s="73" t="s">
        <v>78</v>
      </c>
      <c r="C7" s="69">
        <v>0</v>
      </c>
      <c r="D7" s="70">
        <v>0</v>
      </c>
      <c r="E7" s="70">
        <v>1</v>
      </c>
      <c r="F7" s="70">
        <v>0</v>
      </c>
      <c r="G7" s="70">
        <v>0</v>
      </c>
      <c r="H7" s="70">
        <v>2</v>
      </c>
      <c r="I7" s="70">
        <v>0</v>
      </c>
      <c r="J7" s="70">
        <v>0</v>
      </c>
      <c r="K7" s="70">
        <v>3</v>
      </c>
      <c r="L7" s="71">
        <v>0</v>
      </c>
      <c r="M7" s="74">
        <f t="shared" si="0"/>
        <v>3</v>
      </c>
    </row>
    <row r="8" spans="1:13" ht="28.8">
      <c r="A8" s="161"/>
      <c r="B8" s="73" t="s">
        <v>79</v>
      </c>
      <c r="C8" s="69">
        <v>0</v>
      </c>
      <c r="D8" s="70">
        <v>0</v>
      </c>
      <c r="E8" s="70">
        <v>0</v>
      </c>
      <c r="F8" s="70">
        <v>0</v>
      </c>
      <c r="G8" s="70">
        <v>0</v>
      </c>
      <c r="H8" s="70">
        <v>1</v>
      </c>
      <c r="I8" s="70">
        <v>0</v>
      </c>
      <c r="J8" s="70">
        <v>0</v>
      </c>
      <c r="K8" s="70">
        <v>1</v>
      </c>
      <c r="L8" s="71">
        <v>0</v>
      </c>
      <c r="M8" s="74">
        <f t="shared" si="0"/>
        <v>1</v>
      </c>
    </row>
    <row r="9" spans="1:13" ht="15">
      <c r="A9" s="172" t="s">
        <v>40</v>
      </c>
      <c r="B9" s="73" t="s">
        <v>80</v>
      </c>
      <c r="C9" s="69">
        <v>22</v>
      </c>
      <c r="D9" s="70">
        <v>0</v>
      </c>
      <c r="E9" s="70">
        <v>20</v>
      </c>
      <c r="F9" s="70">
        <v>4</v>
      </c>
      <c r="G9" s="70">
        <v>1</v>
      </c>
      <c r="H9" s="70">
        <v>38</v>
      </c>
      <c r="I9" s="70">
        <v>0</v>
      </c>
      <c r="J9" s="70">
        <v>8</v>
      </c>
      <c r="K9" s="70">
        <v>54</v>
      </c>
      <c r="L9" s="71">
        <v>39</v>
      </c>
      <c r="M9" s="74">
        <f t="shared" si="0"/>
        <v>93</v>
      </c>
    </row>
    <row r="10" spans="1:13" ht="27.6" customHeight="1">
      <c r="A10" s="173"/>
      <c r="B10" s="38" t="s">
        <v>81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7">
        <v>0</v>
      </c>
      <c r="M10" s="74">
        <f t="shared" si="0"/>
        <v>0</v>
      </c>
    </row>
    <row r="11" spans="1:13" ht="15">
      <c r="A11" s="78" t="s">
        <v>42</v>
      </c>
      <c r="B11" s="73" t="s">
        <v>82</v>
      </c>
      <c r="C11" s="69">
        <v>3</v>
      </c>
      <c r="D11" s="70">
        <v>0</v>
      </c>
      <c r="E11" s="70">
        <v>2</v>
      </c>
      <c r="F11" s="70">
        <v>0</v>
      </c>
      <c r="G11" s="70">
        <v>0</v>
      </c>
      <c r="H11" s="70">
        <v>10</v>
      </c>
      <c r="I11" s="70">
        <v>0</v>
      </c>
      <c r="J11" s="70">
        <v>4</v>
      </c>
      <c r="K11" s="70">
        <v>8</v>
      </c>
      <c r="L11" s="71">
        <v>11</v>
      </c>
      <c r="M11" s="74">
        <f t="shared" si="0"/>
        <v>19</v>
      </c>
    </row>
    <row r="12" spans="1:13" ht="28.8">
      <c r="A12" s="79" t="s">
        <v>44</v>
      </c>
      <c r="B12" s="73" t="s">
        <v>83</v>
      </c>
      <c r="C12" s="69">
        <v>34</v>
      </c>
      <c r="D12" s="70">
        <v>0</v>
      </c>
      <c r="E12" s="70">
        <v>7</v>
      </c>
      <c r="F12" s="70">
        <v>7</v>
      </c>
      <c r="G12" s="70">
        <v>1</v>
      </c>
      <c r="H12" s="70">
        <v>45</v>
      </c>
      <c r="I12" s="70">
        <v>2</v>
      </c>
      <c r="J12" s="70">
        <v>1</v>
      </c>
      <c r="K12" s="70">
        <v>64</v>
      </c>
      <c r="L12" s="71">
        <v>33</v>
      </c>
      <c r="M12" s="74">
        <f t="shared" si="0"/>
        <v>97</v>
      </c>
    </row>
    <row r="13" spans="1:13" ht="15">
      <c r="A13" s="78" t="s">
        <v>46</v>
      </c>
      <c r="B13" s="73" t="s">
        <v>84</v>
      </c>
      <c r="C13" s="69">
        <v>7</v>
      </c>
      <c r="D13" s="70">
        <v>0</v>
      </c>
      <c r="E13" s="70">
        <v>11</v>
      </c>
      <c r="F13" s="70">
        <v>6</v>
      </c>
      <c r="G13" s="70">
        <v>1</v>
      </c>
      <c r="H13" s="70">
        <v>35</v>
      </c>
      <c r="I13" s="70">
        <v>1</v>
      </c>
      <c r="J13" s="70">
        <v>8</v>
      </c>
      <c r="K13" s="70">
        <v>6</v>
      </c>
      <c r="L13" s="71">
        <v>63</v>
      </c>
      <c r="M13" s="74">
        <f t="shared" si="0"/>
        <v>69</v>
      </c>
    </row>
    <row r="14" spans="1:13" ht="15">
      <c r="A14" s="78" t="s">
        <v>48</v>
      </c>
      <c r="B14" s="73" t="s">
        <v>85</v>
      </c>
      <c r="C14" s="69">
        <v>4</v>
      </c>
      <c r="D14" s="70">
        <v>0</v>
      </c>
      <c r="E14" s="70">
        <v>0</v>
      </c>
      <c r="F14" s="70">
        <v>0</v>
      </c>
      <c r="G14" s="70">
        <v>0</v>
      </c>
      <c r="H14" s="70">
        <v>5</v>
      </c>
      <c r="I14" s="70">
        <v>0</v>
      </c>
      <c r="J14" s="70">
        <v>0</v>
      </c>
      <c r="K14" s="70">
        <v>5</v>
      </c>
      <c r="L14" s="71">
        <v>4</v>
      </c>
      <c r="M14" s="74">
        <f t="shared" si="0"/>
        <v>9</v>
      </c>
    </row>
    <row r="15" spans="1:13" ht="15">
      <c r="A15" s="80" t="s">
        <v>86</v>
      </c>
      <c r="B15" s="73" t="s">
        <v>87</v>
      </c>
      <c r="C15" s="69">
        <v>5</v>
      </c>
      <c r="D15" s="70">
        <v>0</v>
      </c>
      <c r="E15" s="70">
        <v>5</v>
      </c>
      <c r="F15" s="70">
        <v>4</v>
      </c>
      <c r="G15" s="70">
        <v>0</v>
      </c>
      <c r="H15" s="70">
        <v>15</v>
      </c>
      <c r="I15" s="70">
        <v>0</v>
      </c>
      <c r="J15" s="70">
        <v>3</v>
      </c>
      <c r="K15" s="70">
        <v>13</v>
      </c>
      <c r="L15" s="71">
        <v>19</v>
      </c>
      <c r="M15" s="74">
        <f t="shared" si="0"/>
        <v>32</v>
      </c>
    </row>
    <row r="16" spans="1:13" ht="15">
      <c r="A16" s="172" t="s">
        <v>52</v>
      </c>
      <c r="B16" s="73" t="s">
        <v>88</v>
      </c>
      <c r="C16" s="69">
        <v>9</v>
      </c>
      <c r="D16" s="70">
        <v>0</v>
      </c>
      <c r="E16" s="70">
        <v>2</v>
      </c>
      <c r="F16" s="70">
        <v>3</v>
      </c>
      <c r="G16" s="70">
        <v>0</v>
      </c>
      <c r="H16" s="70">
        <v>28</v>
      </c>
      <c r="I16" s="70">
        <v>1</v>
      </c>
      <c r="J16" s="70">
        <v>4</v>
      </c>
      <c r="K16" s="70">
        <v>33</v>
      </c>
      <c r="L16" s="71">
        <v>14</v>
      </c>
      <c r="M16" s="74">
        <f t="shared" si="0"/>
        <v>47</v>
      </c>
    </row>
    <row r="17" spans="1:13" ht="28.8">
      <c r="A17" s="173"/>
      <c r="B17" s="73" t="s">
        <v>89</v>
      </c>
      <c r="C17" s="69">
        <v>0</v>
      </c>
      <c r="D17" s="70">
        <v>0</v>
      </c>
      <c r="E17" s="70">
        <v>1</v>
      </c>
      <c r="F17" s="70">
        <v>0</v>
      </c>
      <c r="G17" s="70">
        <v>0</v>
      </c>
      <c r="H17" s="70">
        <v>4</v>
      </c>
      <c r="I17" s="70">
        <v>0</v>
      </c>
      <c r="J17" s="70">
        <v>0</v>
      </c>
      <c r="K17" s="70">
        <v>3</v>
      </c>
      <c r="L17" s="71">
        <v>2</v>
      </c>
      <c r="M17" s="74">
        <f t="shared" si="0"/>
        <v>5</v>
      </c>
    </row>
    <row r="18" spans="1:13" ht="15">
      <c r="A18" s="174" t="s">
        <v>54</v>
      </c>
      <c r="B18" s="81" t="s">
        <v>90</v>
      </c>
      <c r="C18" s="69">
        <v>0</v>
      </c>
      <c r="D18" s="70">
        <v>0</v>
      </c>
      <c r="E18" s="70">
        <v>0</v>
      </c>
      <c r="F18" s="70">
        <v>0</v>
      </c>
      <c r="G18" s="70">
        <v>0</v>
      </c>
      <c r="H18" s="70">
        <v>6</v>
      </c>
      <c r="I18" s="70">
        <v>0</v>
      </c>
      <c r="J18" s="70">
        <v>0</v>
      </c>
      <c r="K18" s="70">
        <v>2</v>
      </c>
      <c r="L18" s="71">
        <v>4</v>
      </c>
      <c r="M18" s="74">
        <f t="shared" si="0"/>
        <v>6</v>
      </c>
    </row>
    <row r="19" spans="1:13" ht="28.8">
      <c r="A19" s="176"/>
      <c r="B19" s="81" t="s">
        <v>91</v>
      </c>
      <c r="C19" s="69">
        <v>3</v>
      </c>
      <c r="D19" s="70">
        <v>0</v>
      </c>
      <c r="E19" s="70">
        <v>2</v>
      </c>
      <c r="F19" s="70">
        <v>0</v>
      </c>
      <c r="G19" s="70">
        <v>0</v>
      </c>
      <c r="H19" s="70">
        <v>19</v>
      </c>
      <c r="I19" s="70">
        <v>0</v>
      </c>
      <c r="J19" s="70">
        <v>1</v>
      </c>
      <c r="K19" s="70">
        <v>14</v>
      </c>
      <c r="L19" s="71">
        <v>11</v>
      </c>
      <c r="M19" s="74">
        <f t="shared" si="0"/>
        <v>25</v>
      </c>
    </row>
    <row r="20" spans="1:13" ht="15">
      <c r="A20" s="172" t="s">
        <v>57</v>
      </c>
      <c r="B20" s="68" t="s">
        <v>92</v>
      </c>
      <c r="C20" s="69">
        <v>13</v>
      </c>
      <c r="D20" s="70">
        <v>1</v>
      </c>
      <c r="E20" s="70">
        <v>4</v>
      </c>
      <c r="F20" s="70">
        <v>1</v>
      </c>
      <c r="G20" s="70">
        <v>0</v>
      </c>
      <c r="H20" s="70">
        <v>24</v>
      </c>
      <c r="I20" s="70">
        <v>0</v>
      </c>
      <c r="J20" s="70">
        <v>1</v>
      </c>
      <c r="K20" s="70">
        <v>14</v>
      </c>
      <c r="L20" s="71">
        <v>30</v>
      </c>
      <c r="M20" s="74">
        <f t="shared" si="0"/>
        <v>44</v>
      </c>
    </row>
    <row r="21" spans="1:13" ht="27" customHeight="1">
      <c r="A21" s="173"/>
      <c r="B21" s="38" t="s">
        <v>93</v>
      </c>
      <c r="C21" s="69">
        <v>0</v>
      </c>
      <c r="D21" s="70">
        <v>0</v>
      </c>
      <c r="E21" s="70">
        <v>0</v>
      </c>
      <c r="F21" s="70">
        <v>0</v>
      </c>
      <c r="G21" s="70">
        <v>0</v>
      </c>
      <c r="H21" s="70">
        <v>4</v>
      </c>
      <c r="I21" s="70">
        <v>0</v>
      </c>
      <c r="J21" s="70">
        <v>0</v>
      </c>
      <c r="K21" s="70">
        <v>2</v>
      </c>
      <c r="L21" s="71">
        <v>2</v>
      </c>
      <c r="M21" s="74">
        <f t="shared" si="0"/>
        <v>4</v>
      </c>
    </row>
    <row r="22" spans="1:13" ht="15">
      <c r="A22" s="82"/>
      <c r="B22" s="73" t="s">
        <v>94</v>
      </c>
      <c r="C22" s="69">
        <v>41</v>
      </c>
      <c r="D22" s="70">
        <v>0</v>
      </c>
      <c r="E22" s="70">
        <v>5</v>
      </c>
      <c r="F22" s="70">
        <v>12</v>
      </c>
      <c r="G22" s="70">
        <v>0</v>
      </c>
      <c r="H22" s="70">
        <v>28</v>
      </c>
      <c r="I22" s="70">
        <v>1</v>
      </c>
      <c r="J22" s="70">
        <v>1</v>
      </c>
      <c r="K22" s="70">
        <v>52</v>
      </c>
      <c r="L22" s="71">
        <v>36</v>
      </c>
      <c r="M22" s="74">
        <f t="shared" si="0"/>
        <v>88</v>
      </c>
    </row>
    <row r="23" spans="1:13" s="10" customFormat="1" ht="28.8">
      <c r="A23" s="83"/>
      <c r="B23" s="73" t="s">
        <v>166</v>
      </c>
      <c r="C23" s="69">
        <v>3</v>
      </c>
      <c r="D23" s="70">
        <v>0</v>
      </c>
      <c r="E23" s="70">
        <v>0</v>
      </c>
      <c r="F23" s="70">
        <v>0</v>
      </c>
      <c r="G23" s="70">
        <v>0</v>
      </c>
      <c r="H23" s="70">
        <v>1</v>
      </c>
      <c r="I23" s="70">
        <v>0</v>
      </c>
      <c r="J23" s="70">
        <v>0</v>
      </c>
      <c r="K23" s="70">
        <v>3</v>
      </c>
      <c r="L23" s="71">
        <v>1</v>
      </c>
      <c r="M23" s="74">
        <f t="shared" si="0"/>
        <v>4</v>
      </c>
    </row>
    <row r="24" spans="1:13" ht="15">
      <c r="A24" s="172" t="s">
        <v>65</v>
      </c>
      <c r="B24" s="73" t="s">
        <v>95</v>
      </c>
      <c r="C24" s="69">
        <v>4</v>
      </c>
      <c r="D24" s="70">
        <v>0</v>
      </c>
      <c r="E24" s="70">
        <v>2</v>
      </c>
      <c r="F24" s="70">
        <v>0</v>
      </c>
      <c r="G24" s="70">
        <v>0</v>
      </c>
      <c r="H24" s="70">
        <v>10</v>
      </c>
      <c r="I24" s="70">
        <v>0</v>
      </c>
      <c r="J24" s="70">
        <v>0</v>
      </c>
      <c r="K24" s="70">
        <v>9</v>
      </c>
      <c r="L24" s="71">
        <v>7</v>
      </c>
      <c r="M24" s="74">
        <f t="shared" si="0"/>
        <v>16</v>
      </c>
    </row>
    <row r="25" spans="1:13" ht="28.8">
      <c r="A25" s="173"/>
      <c r="B25" s="38" t="s">
        <v>96</v>
      </c>
      <c r="C25" s="69">
        <v>3</v>
      </c>
      <c r="D25" s="70">
        <v>0</v>
      </c>
      <c r="E25" s="70">
        <v>1</v>
      </c>
      <c r="F25" s="70">
        <v>0</v>
      </c>
      <c r="G25" s="70">
        <v>0</v>
      </c>
      <c r="H25" s="70">
        <v>3</v>
      </c>
      <c r="I25" s="70">
        <v>0</v>
      </c>
      <c r="J25" s="70">
        <v>0</v>
      </c>
      <c r="K25" s="70">
        <v>3</v>
      </c>
      <c r="L25" s="71">
        <v>4</v>
      </c>
      <c r="M25" s="74">
        <f t="shared" si="0"/>
        <v>7</v>
      </c>
    </row>
    <row r="26" spans="1:13" ht="15">
      <c r="A26" s="172" t="s">
        <v>67</v>
      </c>
      <c r="B26" s="73" t="s">
        <v>97</v>
      </c>
      <c r="C26" s="69">
        <v>1</v>
      </c>
      <c r="D26" s="70">
        <v>0</v>
      </c>
      <c r="E26" s="70">
        <v>0</v>
      </c>
      <c r="F26" s="70">
        <v>0</v>
      </c>
      <c r="G26" s="70">
        <v>0</v>
      </c>
      <c r="H26" s="70">
        <v>2</v>
      </c>
      <c r="I26" s="70">
        <v>0</v>
      </c>
      <c r="J26" s="70">
        <v>1</v>
      </c>
      <c r="K26" s="70">
        <v>1</v>
      </c>
      <c r="L26" s="71">
        <v>3</v>
      </c>
      <c r="M26" s="74">
        <f t="shared" si="0"/>
        <v>4</v>
      </c>
    </row>
    <row r="27" spans="1:13" ht="28.8">
      <c r="A27" s="173"/>
      <c r="B27" s="68" t="s">
        <v>98</v>
      </c>
      <c r="C27" s="69">
        <v>0</v>
      </c>
      <c r="D27" s="70">
        <v>0</v>
      </c>
      <c r="E27" s="70">
        <v>1</v>
      </c>
      <c r="F27" s="70">
        <v>0</v>
      </c>
      <c r="G27" s="70">
        <v>0</v>
      </c>
      <c r="H27" s="70">
        <v>3</v>
      </c>
      <c r="I27" s="70">
        <v>0</v>
      </c>
      <c r="J27" s="70">
        <v>0</v>
      </c>
      <c r="K27" s="70">
        <v>1</v>
      </c>
      <c r="L27" s="71">
        <v>3</v>
      </c>
      <c r="M27" s="74">
        <f t="shared" si="0"/>
        <v>4</v>
      </c>
    </row>
    <row r="28" spans="1:13" ht="15">
      <c r="A28" s="80" t="s">
        <v>99</v>
      </c>
      <c r="B28" s="73" t="s">
        <v>100</v>
      </c>
      <c r="C28" s="69">
        <v>2</v>
      </c>
      <c r="D28" s="70">
        <v>0</v>
      </c>
      <c r="E28" s="70">
        <v>0</v>
      </c>
      <c r="F28" s="70">
        <v>1</v>
      </c>
      <c r="G28" s="70">
        <v>0</v>
      </c>
      <c r="H28" s="70">
        <v>4</v>
      </c>
      <c r="I28" s="70">
        <v>0</v>
      </c>
      <c r="J28" s="70">
        <v>0</v>
      </c>
      <c r="K28" s="70">
        <v>1</v>
      </c>
      <c r="L28" s="71">
        <v>6</v>
      </c>
      <c r="M28" s="74">
        <f t="shared" si="0"/>
        <v>7</v>
      </c>
    </row>
    <row r="29" spans="1:13" ht="15">
      <c r="A29" s="80" t="s">
        <v>101</v>
      </c>
      <c r="B29" s="73" t="s">
        <v>102</v>
      </c>
      <c r="C29" s="69">
        <v>0</v>
      </c>
      <c r="D29" s="70">
        <v>0</v>
      </c>
      <c r="E29" s="70">
        <v>1</v>
      </c>
      <c r="F29" s="70">
        <v>0</v>
      </c>
      <c r="G29" s="70">
        <v>0</v>
      </c>
      <c r="H29" s="70">
        <v>3</v>
      </c>
      <c r="I29" s="70">
        <v>0</v>
      </c>
      <c r="J29" s="70">
        <v>0</v>
      </c>
      <c r="K29" s="70">
        <v>0</v>
      </c>
      <c r="L29" s="71">
        <v>4</v>
      </c>
      <c r="M29" s="74">
        <f t="shared" si="0"/>
        <v>4</v>
      </c>
    </row>
    <row r="30" spans="1:13" ht="15">
      <c r="A30" s="78" t="s">
        <v>69</v>
      </c>
      <c r="B30" s="73" t="s">
        <v>103</v>
      </c>
      <c r="C30" s="69">
        <v>10</v>
      </c>
      <c r="D30" s="70">
        <v>1</v>
      </c>
      <c r="E30" s="70">
        <v>1</v>
      </c>
      <c r="F30" s="70">
        <v>3</v>
      </c>
      <c r="G30" s="70">
        <v>0</v>
      </c>
      <c r="H30" s="70">
        <v>10</v>
      </c>
      <c r="I30" s="70">
        <v>2</v>
      </c>
      <c r="J30" s="70">
        <v>2</v>
      </c>
      <c r="K30" s="70">
        <v>13</v>
      </c>
      <c r="L30" s="71">
        <v>16</v>
      </c>
      <c r="M30" s="74">
        <f t="shared" si="0"/>
        <v>29</v>
      </c>
    </row>
    <row r="31" spans="1:13" ht="15">
      <c r="A31" s="84" t="s">
        <v>71</v>
      </c>
      <c r="B31" s="73" t="s">
        <v>104</v>
      </c>
      <c r="C31" s="69">
        <v>38</v>
      </c>
      <c r="D31" s="70">
        <v>0</v>
      </c>
      <c r="E31" s="70">
        <v>10</v>
      </c>
      <c r="F31" s="70">
        <v>5</v>
      </c>
      <c r="G31" s="70">
        <v>2</v>
      </c>
      <c r="H31" s="70">
        <v>58</v>
      </c>
      <c r="I31" s="70">
        <v>1</v>
      </c>
      <c r="J31" s="70">
        <v>5</v>
      </c>
      <c r="K31" s="70">
        <v>88</v>
      </c>
      <c r="L31" s="71">
        <v>31</v>
      </c>
      <c r="M31" s="74">
        <f t="shared" si="0"/>
        <v>119</v>
      </c>
    </row>
    <row r="32" spans="1:13" ht="15">
      <c r="A32" s="80" t="s">
        <v>105</v>
      </c>
      <c r="B32" s="73" t="s">
        <v>106</v>
      </c>
      <c r="C32" s="69">
        <v>49</v>
      </c>
      <c r="D32" s="70">
        <v>0</v>
      </c>
      <c r="E32" s="70">
        <v>6</v>
      </c>
      <c r="F32" s="70">
        <v>12</v>
      </c>
      <c r="G32" s="70">
        <v>1</v>
      </c>
      <c r="H32" s="70">
        <v>25</v>
      </c>
      <c r="I32" s="70">
        <v>2</v>
      </c>
      <c r="J32" s="70">
        <v>3</v>
      </c>
      <c r="K32" s="70">
        <v>85</v>
      </c>
      <c r="L32" s="71">
        <v>13</v>
      </c>
      <c r="M32" s="74">
        <f t="shared" si="0"/>
        <v>98</v>
      </c>
    </row>
    <row r="33" spans="1:13" ht="15">
      <c r="A33" s="80" t="s">
        <v>107</v>
      </c>
      <c r="B33" s="73" t="s">
        <v>108</v>
      </c>
      <c r="C33" s="69">
        <v>7</v>
      </c>
      <c r="D33" s="70">
        <v>0</v>
      </c>
      <c r="E33" s="70">
        <v>3</v>
      </c>
      <c r="F33" s="70">
        <v>3</v>
      </c>
      <c r="G33" s="70">
        <v>0</v>
      </c>
      <c r="H33" s="70">
        <v>13</v>
      </c>
      <c r="I33" s="70">
        <v>0</v>
      </c>
      <c r="J33" s="70">
        <v>1</v>
      </c>
      <c r="K33" s="70">
        <v>15</v>
      </c>
      <c r="L33" s="71">
        <v>12</v>
      </c>
      <c r="M33" s="74">
        <f t="shared" si="0"/>
        <v>27</v>
      </c>
    </row>
    <row r="34" spans="1:13" ht="28.8">
      <c r="A34" s="82"/>
      <c r="B34" s="73" t="s">
        <v>163</v>
      </c>
      <c r="C34" s="69">
        <v>0</v>
      </c>
      <c r="D34" s="70">
        <v>0</v>
      </c>
      <c r="E34" s="70">
        <v>0</v>
      </c>
      <c r="F34" s="70">
        <v>0</v>
      </c>
      <c r="G34" s="70">
        <v>0</v>
      </c>
      <c r="H34" s="70">
        <v>1</v>
      </c>
      <c r="I34" s="70">
        <v>0</v>
      </c>
      <c r="J34" s="70">
        <v>0</v>
      </c>
      <c r="K34" s="70">
        <v>1</v>
      </c>
      <c r="L34" s="71">
        <v>0</v>
      </c>
      <c r="M34" s="74">
        <f t="shared" si="0"/>
        <v>1</v>
      </c>
    </row>
    <row r="35" spans="1:13" ht="15">
      <c r="A35" s="174" t="s">
        <v>73</v>
      </c>
      <c r="B35" s="73" t="s">
        <v>109</v>
      </c>
      <c r="C35" s="69">
        <v>0</v>
      </c>
      <c r="D35" s="70">
        <v>0</v>
      </c>
      <c r="E35" s="70">
        <v>0</v>
      </c>
      <c r="F35" s="70">
        <v>0</v>
      </c>
      <c r="G35" s="70">
        <v>0</v>
      </c>
      <c r="H35" s="70">
        <v>1</v>
      </c>
      <c r="I35" s="70">
        <v>0</v>
      </c>
      <c r="J35" s="70">
        <v>0</v>
      </c>
      <c r="K35" s="70">
        <v>1</v>
      </c>
      <c r="L35" s="71">
        <v>0</v>
      </c>
      <c r="M35" s="74">
        <f t="shared" si="0"/>
        <v>1</v>
      </c>
    </row>
    <row r="36" spans="1:13" ht="15">
      <c r="A36" s="175"/>
      <c r="B36" s="73" t="s">
        <v>110</v>
      </c>
      <c r="C36" s="75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7">
        <v>0</v>
      </c>
      <c r="M36" s="74">
        <f t="shared" si="0"/>
        <v>0</v>
      </c>
    </row>
    <row r="37" spans="1:13" ht="28.8">
      <c r="A37" s="175"/>
      <c r="B37" s="73" t="s">
        <v>111</v>
      </c>
      <c r="C37" s="75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7">
        <v>0</v>
      </c>
      <c r="M37" s="74">
        <f t="shared" si="0"/>
        <v>0</v>
      </c>
    </row>
    <row r="38" spans="1:13" ht="15">
      <c r="A38" s="175"/>
      <c r="B38" s="73" t="s">
        <v>112</v>
      </c>
      <c r="C38" s="69">
        <v>14</v>
      </c>
      <c r="D38" s="70">
        <v>0</v>
      </c>
      <c r="E38" s="70">
        <v>0</v>
      </c>
      <c r="F38" s="70">
        <v>1</v>
      </c>
      <c r="G38" s="70">
        <v>0</v>
      </c>
      <c r="H38" s="70">
        <v>3</v>
      </c>
      <c r="I38" s="70">
        <v>0</v>
      </c>
      <c r="J38" s="70">
        <v>1</v>
      </c>
      <c r="K38" s="70">
        <v>11</v>
      </c>
      <c r="L38" s="71">
        <v>8</v>
      </c>
      <c r="M38" s="74">
        <f t="shared" si="0"/>
        <v>19</v>
      </c>
    </row>
    <row r="39" spans="1:13" ht="28.8">
      <c r="A39" s="176"/>
      <c r="B39" s="68" t="s">
        <v>113</v>
      </c>
      <c r="C39" s="69">
        <v>1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1</v>
      </c>
      <c r="L39" s="71">
        <v>0</v>
      </c>
      <c r="M39" s="74">
        <f t="shared" si="0"/>
        <v>1</v>
      </c>
    </row>
    <row r="40" spans="1:13" ht="15">
      <c r="A40" s="171" t="s">
        <v>3</v>
      </c>
      <c r="B40" s="171"/>
      <c r="C40" s="85">
        <f aca="true" t="shared" si="1" ref="C40:L40">SUM(C5:C39)</f>
        <v>283</v>
      </c>
      <c r="D40" s="85">
        <f t="shared" si="1"/>
        <v>2</v>
      </c>
      <c r="E40" s="85">
        <f t="shared" si="1"/>
        <v>86</v>
      </c>
      <c r="F40" s="85">
        <f t="shared" si="1"/>
        <v>63</v>
      </c>
      <c r="G40" s="85">
        <f t="shared" si="1"/>
        <v>6</v>
      </c>
      <c r="H40" s="85">
        <f t="shared" si="1"/>
        <v>426</v>
      </c>
      <c r="I40" s="85">
        <f t="shared" si="1"/>
        <v>11</v>
      </c>
      <c r="J40" s="85">
        <f t="shared" si="1"/>
        <v>47</v>
      </c>
      <c r="K40" s="85">
        <f t="shared" si="1"/>
        <v>534</v>
      </c>
      <c r="L40" s="85">
        <f t="shared" si="1"/>
        <v>390</v>
      </c>
      <c r="M40" s="74">
        <f t="shared" si="0"/>
        <v>924</v>
      </c>
    </row>
    <row r="41" ht="15">
      <c r="C41" s="7"/>
    </row>
  </sheetData>
  <mergeCells count="16">
    <mergeCell ref="A40:B40"/>
    <mergeCell ref="A24:A25"/>
    <mergeCell ref="A26:A27"/>
    <mergeCell ref="A35:A39"/>
    <mergeCell ref="A6:A8"/>
    <mergeCell ref="A9:A10"/>
    <mergeCell ref="A16:A17"/>
    <mergeCell ref="A18:A19"/>
    <mergeCell ref="A20:A21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64" r:id="rId1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SheetLayoutView="100" workbookViewId="0" topLeftCell="A1">
      <selection activeCell="C4" sqref="C1:M1048576"/>
    </sheetView>
  </sheetViews>
  <sheetFormatPr defaultColWidth="9.140625" defaultRowHeight="15"/>
  <cols>
    <col min="1" max="1" width="14.28125" style="0" customWidth="1"/>
    <col min="2" max="2" width="21.140625" style="0" customWidth="1"/>
    <col min="3" max="13" width="11.7109375" style="0" customWidth="1"/>
  </cols>
  <sheetData>
    <row r="1" spans="1:13" ht="21">
      <c r="A1" s="120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6">
      <c r="A2" s="178" t="s">
        <v>169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">
      <c r="A3" s="179" t="s">
        <v>36</v>
      </c>
      <c r="B3" s="181" t="s">
        <v>37</v>
      </c>
      <c r="C3" s="183" t="s">
        <v>38</v>
      </c>
      <c r="D3" s="184"/>
      <c r="E3" s="184"/>
      <c r="F3" s="184"/>
      <c r="G3" s="184"/>
      <c r="H3" s="184"/>
      <c r="I3" s="184"/>
      <c r="J3" s="185"/>
      <c r="K3" s="183" t="s">
        <v>2</v>
      </c>
      <c r="L3" s="185"/>
      <c r="M3" s="186" t="s">
        <v>3</v>
      </c>
    </row>
    <row r="4" spans="1:13" ht="43.2">
      <c r="A4" s="180"/>
      <c r="B4" s="182"/>
      <c r="C4" s="87" t="s">
        <v>8</v>
      </c>
      <c r="D4" s="87" t="s">
        <v>9</v>
      </c>
      <c r="E4" s="87" t="s">
        <v>10</v>
      </c>
      <c r="F4" s="87" t="s">
        <v>11</v>
      </c>
      <c r="G4" s="87" t="s">
        <v>12</v>
      </c>
      <c r="H4" s="87" t="s">
        <v>13</v>
      </c>
      <c r="I4" s="87" t="s">
        <v>27</v>
      </c>
      <c r="J4" s="87" t="s">
        <v>28</v>
      </c>
      <c r="K4" s="87" t="s">
        <v>5</v>
      </c>
      <c r="L4" s="87" t="s">
        <v>4</v>
      </c>
      <c r="M4" s="187"/>
    </row>
    <row r="5" spans="1:13" ht="28.8">
      <c r="A5" s="188" t="s">
        <v>115</v>
      </c>
      <c r="B5" s="88" t="s">
        <v>116</v>
      </c>
      <c r="C5" s="89">
        <v>0</v>
      </c>
      <c r="D5" s="86">
        <v>0</v>
      </c>
      <c r="E5" s="89">
        <v>0</v>
      </c>
      <c r="F5" s="89">
        <v>0</v>
      </c>
      <c r="G5" s="90">
        <v>0</v>
      </c>
      <c r="H5" s="89">
        <v>5</v>
      </c>
      <c r="I5" s="90">
        <v>0</v>
      </c>
      <c r="J5" s="89">
        <v>1</v>
      </c>
      <c r="K5" s="89">
        <v>3</v>
      </c>
      <c r="L5" s="89">
        <v>3</v>
      </c>
      <c r="M5" s="91">
        <f>SUM(K5:L5)</f>
        <v>6</v>
      </c>
    </row>
    <row r="6" spans="1:13" ht="28.8">
      <c r="A6" s="189"/>
      <c r="B6" s="92" t="s">
        <v>117</v>
      </c>
      <c r="C6" s="89">
        <v>0</v>
      </c>
      <c r="D6" s="86">
        <v>0</v>
      </c>
      <c r="E6" s="89">
        <v>0</v>
      </c>
      <c r="F6" s="89">
        <v>0</v>
      </c>
      <c r="G6" s="90">
        <v>0</v>
      </c>
      <c r="H6" s="89">
        <v>7</v>
      </c>
      <c r="I6" s="90">
        <v>0</v>
      </c>
      <c r="J6" s="89">
        <v>1</v>
      </c>
      <c r="K6" s="89">
        <v>8</v>
      </c>
      <c r="L6" s="89">
        <v>0</v>
      </c>
      <c r="M6" s="91">
        <f aca="true" t="shared" si="0" ref="M6:M25">SUM(K6:L6)</f>
        <v>8</v>
      </c>
    </row>
    <row r="7" spans="1:13" ht="28.8">
      <c r="A7" s="189"/>
      <c r="B7" s="92" t="s">
        <v>118</v>
      </c>
      <c r="C7" s="89">
        <v>0</v>
      </c>
      <c r="D7" s="86">
        <v>0</v>
      </c>
      <c r="E7" s="89">
        <v>0</v>
      </c>
      <c r="F7" s="89">
        <v>1</v>
      </c>
      <c r="G7" s="90">
        <v>0</v>
      </c>
      <c r="H7" s="89">
        <v>18</v>
      </c>
      <c r="I7" s="90">
        <v>0</v>
      </c>
      <c r="J7" s="89">
        <v>2</v>
      </c>
      <c r="K7" s="89">
        <v>18</v>
      </c>
      <c r="L7" s="89">
        <v>3</v>
      </c>
      <c r="M7" s="91">
        <f t="shared" si="0"/>
        <v>21</v>
      </c>
    </row>
    <row r="8" spans="1:13" s="10" customFormat="1" ht="28.8">
      <c r="A8" s="189"/>
      <c r="B8" s="88" t="s">
        <v>119</v>
      </c>
      <c r="C8" s="89">
        <v>2</v>
      </c>
      <c r="D8" s="86">
        <v>0</v>
      </c>
      <c r="E8" s="89">
        <v>0</v>
      </c>
      <c r="F8" s="89">
        <v>2</v>
      </c>
      <c r="G8" s="90">
        <v>0</v>
      </c>
      <c r="H8" s="89">
        <v>6</v>
      </c>
      <c r="I8" s="90">
        <v>0</v>
      </c>
      <c r="J8" s="89">
        <v>2</v>
      </c>
      <c r="K8" s="89">
        <v>9</v>
      </c>
      <c r="L8" s="89">
        <v>3</v>
      </c>
      <c r="M8" s="91">
        <f t="shared" si="0"/>
        <v>12</v>
      </c>
    </row>
    <row r="9" spans="1:13" ht="28.8">
      <c r="A9" s="190"/>
      <c r="B9" s="98" t="s">
        <v>173</v>
      </c>
      <c r="C9" s="89">
        <v>0</v>
      </c>
      <c r="D9" s="86">
        <v>0</v>
      </c>
      <c r="E9" s="89">
        <v>0</v>
      </c>
      <c r="F9" s="89">
        <v>0</v>
      </c>
      <c r="G9" s="90">
        <v>0</v>
      </c>
      <c r="H9" s="89">
        <v>7</v>
      </c>
      <c r="I9" s="90">
        <v>0</v>
      </c>
      <c r="J9" s="89">
        <v>2</v>
      </c>
      <c r="K9" s="89">
        <v>8</v>
      </c>
      <c r="L9" s="89">
        <v>1</v>
      </c>
      <c r="M9" s="91">
        <f t="shared" si="0"/>
        <v>9</v>
      </c>
    </row>
    <row r="10" spans="1:13" ht="28.8">
      <c r="A10" s="174" t="s">
        <v>123</v>
      </c>
      <c r="B10" s="94" t="s">
        <v>120</v>
      </c>
      <c r="C10" s="89">
        <v>3</v>
      </c>
      <c r="D10" s="86">
        <v>0</v>
      </c>
      <c r="E10" s="89">
        <v>0</v>
      </c>
      <c r="F10" s="89">
        <v>23</v>
      </c>
      <c r="G10" s="90">
        <v>0</v>
      </c>
      <c r="H10" s="89">
        <v>1</v>
      </c>
      <c r="I10" s="90">
        <v>0</v>
      </c>
      <c r="J10" s="89">
        <v>3</v>
      </c>
      <c r="K10" s="89">
        <v>14</v>
      </c>
      <c r="L10" s="89">
        <v>16</v>
      </c>
      <c r="M10" s="91">
        <f t="shared" si="0"/>
        <v>30</v>
      </c>
    </row>
    <row r="11" spans="1:13" ht="28.8">
      <c r="A11" s="175"/>
      <c r="B11" s="95" t="s">
        <v>121</v>
      </c>
      <c r="C11" s="89">
        <v>0</v>
      </c>
      <c r="D11" s="86">
        <v>0</v>
      </c>
      <c r="E11" s="89">
        <v>0</v>
      </c>
      <c r="F11" s="89">
        <v>0</v>
      </c>
      <c r="G11" s="90">
        <v>1</v>
      </c>
      <c r="H11" s="89">
        <v>0</v>
      </c>
      <c r="I11" s="90">
        <v>0</v>
      </c>
      <c r="J11" s="89">
        <v>0</v>
      </c>
      <c r="K11" s="89">
        <v>0</v>
      </c>
      <c r="L11" s="89">
        <v>1</v>
      </c>
      <c r="M11" s="91">
        <f t="shared" si="0"/>
        <v>1</v>
      </c>
    </row>
    <row r="12" spans="1:13" ht="43.2">
      <c r="A12" s="176"/>
      <c r="B12" s="95" t="s">
        <v>122</v>
      </c>
      <c r="C12" s="89">
        <v>1</v>
      </c>
      <c r="D12" s="86">
        <v>0</v>
      </c>
      <c r="E12" s="89">
        <v>0</v>
      </c>
      <c r="F12" s="89">
        <v>0</v>
      </c>
      <c r="G12" s="90">
        <v>0</v>
      </c>
      <c r="H12" s="89">
        <v>0</v>
      </c>
      <c r="I12" s="90">
        <v>0</v>
      </c>
      <c r="J12" s="89">
        <v>0</v>
      </c>
      <c r="K12" s="89">
        <v>1</v>
      </c>
      <c r="L12" s="89">
        <v>0</v>
      </c>
      <c r="M12" s="91">
        <f t="shared" si="0"/>
        <v>1</v>
      </c>
    </row>
    <row r="13" spans="1:13" ht="28.8">
      <c r="A13" s="174" t="s">
        <v>126</v>
      </c>
      <c r="B13" s="92" t="s">
        <v>124</v>
      </c>
      <c r="C13" s="90">
        <v>1</v>
      </c>
      <c r="D13" s="86">
        <v>0</v>
      </c>
      <c r="E13" s="90">
        <v>2</v>
      </c>
      <c r="F13" s="90">
        <v>1</v>
      </c>
      <c r="G13" s="90">
        <v>0</v>
      </c>
      <c r="H13" s="90">
        <v>2</v>
      </c>
      <c r="I13" s="90">
        <v>0</v>
      </c>
      <c r="J13" s="90">
        <v>1</v>
      </c>
      <c r="K13" s="90">
        <v>3</v>
      </c>
      <c r="L13" s="90">
        <v>4</v>
      </c>
      <c r="M13" s="91">
        <f t="shared" si="0"/>
        <v>7</v>
      </c>
    </row>
    <row r="14" spans="1:13" s="10" customFormat="1" ht="43.2">
      <c r="A14" s="175"/>
      <c r="B14" s="92" t="s">
        <v>125</v>
      </c>
      <c r="C14" s="89">
        <v>0</v>
      </c>
      <c r="D14" s="86">
        <v>0</v>
      </c>
      <c r="E14" s="89">
        <v>0</v>
      </c>
      <c r="F14" s="89">
        <v>1</v>
      </c>
      <c r="G14" s="90">
        <v>0</v>
      </c>
      <c r="H14" s="89">
        <v>11</v>
      </c>
      <c r="I14" s="90">
        <v>0</v>
      </c>
      <c r="J14" s="89">
        <v>0</v>
      </c>
      <c r="K14" s="89">
        <v>6</v>
      </c>
      <c r="L14" s="89">
        <v>6</v>
      </c>
      <c r="M14" s="91">
        <f t="shared" si="0"/>
        <v>12</v>
      </c>
    </row>
    <row r="15" spans="1:13" ht="43.2">
      <c r="A15" s="175"/>
      <c r="B15" s="93" t="s">
        <v>174</v>
      </c>
      <c r="C15" s="89">
        <v>9</v>
      </c>
      <c r="D15" s="86">
        <v>0</v>
      </c>
      <c r="E15" s="89">
        <v>0</v>
      </c>
      <c r="F15" s="89">
        <v>0</v>
      </c>
      <c r="G15" s="90">
        <v>0</v>
      </c>
      <c r="H15" s="89">
        <v>0</v>
      </c>
      <c r="I15" s="90">
        <v>0</v>
      </c>
      <c r="J15" s="89">
        <v>1</v>
      </c>
      <c r="K15" s="89">
        <v>5</v>
      </c>
      <c r="L15" s="89">
        <v>5</v>
      </c>
      <c r="M15" s="91">
        <f t="shared" si="0"/>
        <v>10</v>
      </c>
    </row>
    <row r="16" spans="1:13" ht="23.4" customHeight="1">
      <c r="A16" s="96" t="s">
        <v>128</v>
      </c>
      <c r="B16" s="92" t="s">
        <v>127</v>
      </c>
      <c r="C16" s="89">
        <v>2</v>
      </c>
      <c r="D16" s="86">
        <v>0</v>
      </c>
      <c r="E16" s="89">
        <v>0</v>
      </c>
      <c r="F16" s="89">
        <v>1</v>
      </c>
      <c r="G16" s="90">
        <v>0</v>
      </c>
      <c r="H16" s="89">
        <v>6</v>
      </c>
      <c r="I16" s="90">
        <v>0</v>
      </c>
      <c r="J16" s="89">
        <v>0</v>
      </c>
      <c r="K16" s="89">
        <v>5</v>
      </c>
      <c r="L16" s="89">
        <v>4</v>
      </c>
      <c r="M16" s="91">
        <f t="shared" si="0"/>
        <v>9</v>
      </c>
    </row>
    <row r="17" spans="1:13" ht="15">
      <c r="A17" s="191" t="s">
        <v>129</v>
      </c>
      <c r="B17" s="92" t="s">
        <v>130</v>
      </c>
      <c r="C17" s="89">
        <v>1</v>
      </c>
      <c r="D17" s="86">
        <v>0</v>
      </c>
      <c r="E17" s="89">
        <v>0</v>
      </c>
      <c r="F17" s="89">
        <v>2</v>
      </c>
      <c r="G17" s="90">
        <v>0</v>
      </c>
      <c r="H17" s="89">
        <v>4</v>
      </c>
      <c r="I17" s="90">
        <v>0</v>
      </c>
      <c r="J17" s="89">
        <v>1</v>
      </c>
      <c r="K17" s="89">
        <v>7</v>
      </c>
      <c r="L17" s="89">
        <v>1</v>
      </c>
      <c r="M17" s="91">
        <f t="shared" si="0"/>
        <v>8</v>
      </c>
    </row>
    <row r="18" spans="1:13" s="10" customFormat="1" ht="28.8">
      <c r="A18" s="192"/>
      <c r="B18" s="95" t="s">
        <v>164</v>
      </c>
      <c r="C18" s="89">
        <v>5</v>
      </c>
      <c r="D18" s="86">
        <v>0</v>
      </c>
      <c r="E18" s="89">
        <v>1</v>
      </c>
      <c r="F18" s="89">
        <v>0</v>
      </c>
      <c r="G18" s="90">
        <v>0</v>
      </c>
      <c r="H18" s="89">
        <v>19</v>
      </c>
      <c r="I18" s="90">
        <v>0</v>
      </c>
      <c r="J18" s="89">
        <v>0</v>
      </c>
      <c r="K18" s="89">
        <v>21</v>
      </c>
      <c r="L18" s="89">
        <v>4</v>
      </c>
      <c r="M18" s="91">
        <f t="shared" si="0"/>
        <v>25</v>
      </c>
    </row>
    <row r="19" spans="1:13" ht="15">
      <c r="A19" s="174" t="s">
        <v>135</v>
      </c>
      <c r="B19" s="95" t="s">
        <v>131</v>
      </c>
      <c r="C19" s="89">
        <v>0</v>
      </c>
      <c r="D19" s="86">
        <v>0</v>
      </c>
      <c r="E19" s="89">
        <v>2</v>
      </c>
      <c r="F19" s="89">
        <v>0</v>
      </c>
      <c r="G19" s="90">
        <v>0</v>
      </c>
      <c r="H19" s="89">
        <v>8</v>
      </c>
      <c r="I19" s="90">
        <v>0</v>
      </c>
      <c r="J19" s="89">
        <v>0</v>
      </c>
      <c r="K19" s="89">
        <v>10</v>
      </c>
      <c r="L19" s="89">
        <v>0</v>
      </c>
      <c r="M19" s="91">
        <f t="shared" si="0"/>
        <v>10</v>
      </c>
    </row>
    <row r="20" spans="1:13" ht="43.2">
      <c r="A20" s="175"/>
      <c r="B20" s="94" t="s">
        <v>132</v>
      </c>
      <c r="C20" s="89">
        <v>0</v>
      </c>
      <c r="D20" s="86">
        <v>0</v>
      </c>
      <c r="E20" s="89">
        <v>0</v>
      </c>
      <c r="F20" s="89">
        <v>0</v>
      </c>
      <c r="G20" s="90">
        <v>0</v>
      </c>
      <c r="H20" s="89">
        <v>1</v>
      </c>
      <c r="I20" s="90">
        <v>0</v>
      </c>
      <c r="J20" s="89">
        <v>1</v>
      </c>
      <c r="K20" s="89">
        <v>2</v>
      </c>
      <c r="L20" s="89">
        <v>0</v>
      </c>
      <c r="M20" s="91">
        <f t="shared" si="0"/>
        <v>2</v>
      </c>
    </row>
    <row r="21" spans="1:13" ht="28.8">
      <c r="A21" s="175"/>
      <c r="B21" s="95" t="s">
        <v>133</v>
      </c>
      <c r="C21" s="89">
        <v>3</v>
      </c>
      <c r="D21" s="86">
        <v>0</v>
      </c>
      <c r="E21" s="89">
        <v>0</v>
      </c>
      <c r="F21" s="89">
        <v>0</v>
      </c>
      <c r="G21" s="90">
        <v>0</v>
      </c>
      <c r="H21" s="89">
        <v>20</v>
      </c>
      <c r="I21" s="90">
        <v>0</v>
      </c>
      <c r="J21" s="89">
        <v>5</v>
      </c>
      <c r="K21" s="89">
        <v>17</v>
      </c>
      <c r="L21" s="89">
        <v>11</v>
      </c>
      <c r="M21" s="91">
        <f t="shared" si="0"/>
        <v>28</v>
      </c>
    </row>
    <row r="22" spans="1:13" ht="28.8">
      <c r="A22" s="176"/>
      <c r="B22" s="95" t="s">
        <v>134</v>
      </c>
      <c r="C22" s="89">
        <v>1</v>
      </c>
      <c r="D22" s="86">
        <v>0</v>
      </c>
      <c r="E22" s="89">
        <v>0</v>
      </c>
      <c r="F22" s="89">
        <v>0</v>
      </c>
      <c r="G22" s="90">
        <v>0</v>
      </c>
      <c r="H22" s="89">
        <v>10</v>
      </c>
      <c r="I22" s="90">
        <v>0</v>
      </c>
      <c r="J22" s="89">
        <v>1</v>
      </c>
      <c r="K22" s="89">
        <v>8</v>
      </c>
      <c r="L22" s="89">
        <v>4</v>
      </c>
      <c r="M22" s="91">
        <f t="shared" si="0"/>
        <v>12</v>
      </c>
    </row>
    <row r="23" spans="1:18" ht="43.2">
      <c r="A23" s="174" t="s">
        <v>139</v>
      </c>
      <c r="B23" s="92" t="s">
        <v>136</v>
      </c>
      <c r="C23" s="89">
        <v>3</v>
      </c>
      <c r="D23" s="86">
        <v>0</v>
      </c>
      <c r="E23" s="89">
        <v>0</v>
      </c>
      <c r="F23" s="89">
        <v>0</v>
      </c>
      <c r="G23" s="90">
        <v>0</v>
      </c>
      <c r="H23" s="89">
        <v>1</v>
      </c>
      <c r="I23" s="90">
        <v>0</v>
      </c>
      <c r="J23" s="89">
        <v>2</v>
      </c>
      <c r="K23" s="89">
        <v>5</v>
      </c>
      <c r="L23" s="89">
        <v>1</v>
      </c>
      <c r="M23" s="91">
        <f>SUM(K23:L23)</f>
        <v>6</v>
      </c>
      <c r="N23" s="11"/>
      <c r="O23" s="11"/>
      <c r="P23" s="11"/>
      <c r="Q23" s="11"/>
      <c r="R23" s="11"/>
    </row>
    <row r="24" spans="1:13" ht="43.2">
      <c r="A24" s="175"/>
      <c r="B24" s="92" t="s">
        <v>137</v>
      </c>
      <c r="C24" s="89">
        <v>2</v>
      </c>
      <c r="D24" s="86">
        <v>0</v>
      </c>
      <c r="E24" s="89">
        <v>1</v>
      </c>
      <c r="F24" s="89">
        <v>0</v>
      </c>
      <c r="G24" s="90">
        <v>0</v>
      </c>
      <c r="H24" s="89">
        <v>0</v>
      </c>
      <c r="I24" s="90">
        <v>0</v>
      </c>
      <c r="J24" s="89">
        <v>0</v>
      </c>
      <c r="K24" s="89">
        <v>3</v>
      </c>
      <c r="L24" s="89">
        <v>0</v>
      </c>
      <c r="M24" s="91">
        <f t="shared" si="0"/>
        <v>3</v>
      </c>
    </row>
    <row r="25" spans="1:13" ht="28.8" customHeight="1">
      <c r="A25" s="175"/>
      <c r="B25" s="92" t="s">
        <v>138</v>
      </c>
      <c r="C25" s="90">
        <v>0</v>
      </c>
      <c r="D25" s="86">
        <v>0</v>
      </c>
      <c r="E25" s="90">
        <v>0</v>
      </c>
      <c r="F25" s="90">
        <v>0</v>
      </c>
      <c r="G25" s="90">
        <v>0</v>
      </c>
      <c r="H25" s="90">
        <v>3</v>
      </c>
      <c r="I25" s="90">
        <v>0</v>
      </c>
      <c r="J25" s="90">
        <v>0</v>
      </c>
      <c r="K25" s="90">
        <v>2</v>
      </c>
      <c r="L25" s="90">
        <v>1</v>
      </c>
      <c r="M25" s="91">
        <f t="shared" si="0"/>
        <v>3</v>
      </c>
    </row>
    <row r="26" spans="1:13" ht="15">
      <c r="A26" s="171" t="s">
        <v>3</v>
      </c>
      <c r="B26" s="171"/>
      <c r="C26" s="97">
        <f>SUM(C5:C25)</f>
        <v>33</v>
      </c>
      <c r="D26" s="97">
        <f aca="true" t="shared" si="1" ref="D26:L26">SUM(D5:D25)</f>
        <v>0</v>
      </c>
      <c r="E26" s="97">
        <f t="shared" si="1"/>
        <v>6</v>
      </c>
      <c r="F26" s="97">
        <f t="shared" si="1"/>
        <v>31</v>
      </c>
      <c r="G26" s="97">
        <f t="shared" si="1"/>
        <v>1</v>
      </c>
      <c r="H26" s="97">
        <f t="shared" si="1"/>
        <v>129</v>
      </c>
      <c r="I26" s="97">
        <f t="shared" si="1"/>
        <v>0</v>
      </c>
      <c r="J26" s="97">
        <f t="shared" si="1"/>
        <v>23</v>
      </c>
      <c r="K26" s="97">
        <f t="shared" si="1"/>
        <v>155</v>
      </c>
      <c r="L26" s="97">
        <f t="shared" si="1"/>
        <v>68</v>
      </c>
      <c r="M26" s="85">
        <f>SUM(M5:M25)</f>
        <v>223</v>
      </c>
    </row>
  </sheetData>
  <mergeCells count="14">
    <mergeCell ref="A26:B26"/>
    <mergeCell ref="A5:A9"/>
    <mergeCell ref="A10:A12"/>
    <mergeCell ref="A13:A15"/>
    <mergeCell ref="A19:A22"/>
    <mergeCell ref="A23:A25"/>
    <mergeCell ref="A17:A18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65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 topLeftCell="A1">
      <selection activeCell="B8" sqref="B8"/>
    </sheetView>
  </sheetViews>
  <sheetFormatPr defaultColWidth="9.140625" defaultRowHeight="15"/>
  <cols>
    <col min="1" max="1" width="17.421875" style="0" customWidth="1"/>
    <col min="2" max="2" width="22.57421875" style="0" customWidth="1"/>
    <col min="3" max="13" width="11.7109375" style="0" customWidth="1"/>
  </cols>
  <sheetData>
    <row r="1" spans="1:13" ht="21">
      <c r="A1" s="120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6">
      <c r="A2" s="178" t="s">
        <v>170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">
      <c r="A3" s="179" t="s">
        <v>36</v>
      </c>
      <c r="B3" s="181" t="s">
        <v>37</v>
      </c>
      <c r="C3" s="183" t="s">
        <v>38</v>
      </c>
      <c r="D3" s="184"/>
      <c r="E3" s="184"/>
      <c r="F3" s="184"/>
      <c r="G3" s="184"/>
      <c r="H3" s="184"/>
      <c r="I3" s="184"/>
      <c r="J3" s="185"/>
      <c r="K3" s="183" t="s">
        <v>2</v>
      </c>
      <c r="L3" s="185"/>
      <c r="M3" s="186" t="s">
        <v>3</v>
      </c>
    </row>
    <row r="4" spans="1:13" ht="28.8">
      <c r="A4" s="180"/>
      <c r="B4" s="182"/>
      <c r="C4" s="87" t="s">
        <v>8</v>
      </c>
      <c r="D4" s="87" t="s">
        <v>9</v>
      </c>
      <c r="E4" s="87" t="s">
        <v>10</v>
      </c>
      <c r="F4" s="87" t="s">
        <v>11</v>
      </c>
      <c r="G4" s="87" t="s">
        <v>12</v>
      </c>
      <c r="H4" s="87" t="s">
        <v>13</v>
      </c>
      <c r="I4" s="87" t="s">
        <v>14</v>
      </c>
      <c r="J4" s="87" t="s">
        <v>28</v>
      </c>
      <c r="K4" s="87" t="s">
        <v>5</v>
      </c>
      <c r="L4" s="87" t="s">
        <v>4</v>
      </c>
      <c r="M4" s="187"/>
    </row>
    <row r="5" spans="1:13" ht="57.6">
      <c r="A5" s="96" t="s">
        <v>123</v>
      </c>
      <c r="B5" s="92" t="s">
        <v>140</v>
      </c>
      <c r="C5" s="99">
        <v>0</v>
      </c>
      <c r="D5" s="99">
        <v>0</v>
      </c>
      <c r="E5" s="99">
        <v>0</v>
      </c>
      <c r="F5" s="99">
        <v>7</v>
      </c>
      <c r="G5" s="99">
        <v>0</v>
      </c>
      <c r="H5" s="99">
        <v>0</v>
      </c>
      <c r="I5" s="99">
        <v>0</v>
      </c>
      <c r="J5" s="99">
        <v>0</v>
      </c>
      <c r="K5" s="99">
        <v>7</v>
      </c>
      <c r="L5" s="99">
        <v>0</v>
      </c>
      <c r="M5" s="91">
        <f>SUM(K5:L5)</f>
        <v>7</v>
      </c>
    </row>
    <row r="6" spans="1:13" ht="43.2">
      <c r="A6" s="79" t="s">
        <v>126</v>
      </c>
      <c r="B6" s="92" t="s">
        <v>141</v>
      </c>
      <c r="C6" s="99">
        <v>10</v>
      </c>
      <c r="D6" s="99">
        <v>0</v>
      </c>
      <c r="E6" s="99">
        <v>3</v>
      </c>
      <c r="F6" s="99">
        <v>2</v>
      </c>
      <c r="G6" s="99">
        <v>0</v>
      </c>
      <c r="H6" s="99">
        <v>13</v>
      </c>
      <c r="I6" s="99">
        <v>1</v>
      </c>
      <c r="J6" s="99">
        <v>2</v>
      </c>
      <c r="K6" s="99">
        <v>27</v>
      </c>
      <c r="L6" s="99">
        <v>4</v>
      </c>
      <c r="M6" s="91">
        <f aca="true" t="shared" si="0" ref="M6:M13">SUM(K6:L6)</f>
        <v>31</v>
      </c>
    </row>
    <row r="7" spans="1:13" ht="28.8">
      <c r="A7" s="174" t="s">
        <v>128</v>
      </c>
      <c r="B7" s="95" t="s">
        <v>142</v>
      </c>
      <c r="C7" s="99">
        <v>13</v>
      </c>
      <c r="D7" s="99">
        <v>0</v>
      </c>
      <c r="E7" s="99">
        <v>5</v>
      </c>
      <c r="F7" s="99">
        <v>4</v>
      </c>
      <c r="G7" s="99">
        <v>0</v>
      </c>
      <c r="H7" s="99">
        <v>16</v>
      </c>
      <c r="I7" s="99">
        <v>1</v>
      </c>
      <c r="J7" s="99">
        <v>2</v>
      </c>
      <c r="K7" s="99">
        <v>21</v>
      </c>
      <c r="L7" s="99">
        <v>20</v>
      </c>
      <c r="M7" s="91">
        <f t="shared" si="0"/>
        <v>41</v>
      </c>
    </row>
    <row r="8" spans="1:13" ht="43.2">
      <c r="A8" s="175"/>
      <c r="B8" s="95" t="s">
        <v>143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1</v>
      </c>
      <c r="I8" s="99">
        <v>0</v>
      </c>
      <c r="J8" s="99">
        <v>0</v>
      </c>
      <c r="K8" s="99">
        <v>1</v>
      </c>
      <c r="L8" s="99">
        <v>0</v>
      </c>
      <c r="M8" s="91">
        <f t="shared" si="0"/>
        <v>1</v>
      </c>
    </row>
    <row r="9" spans="1:13" ht="28.8">
      <c r="A9" s="176"/>
      <c r="B9" s="94" t="s">
        <v>144</v>
      </c>
      <c r="C9" s="99">
        <v>1</v>
      </c>
      <c r="D9" s="99">
        <v>0</v>
      </c>
      <c r="E9" s="99">
        <v>0</v>
      </c>
      <c r="F9" s="99">
        <v>1</v>
      </c>
      <c r="G9" s="99">
        <v>0</v>
      </c>
      <c r="H9" s="99">
        <v>10</v>
      </c>
      <c r="I9" s="99">
        <v>1</v>
      </c>
      <c r="J9" s="99">
        <v>0</v>
      </c>
      <c r="K9" s="99">
        <v>3</v>
      </c>
      <c r="L9" s="99">
        <v>10</v>
      </c>
      <c r="M9" s="91">
        <f t="shared" si="0"/>
        <v>13</v>
      </c>
    </row>
    <row r="10" spans="1:13" ht="28.8">
      <c r="A10" s="78" t="s">
        <v>146</v>
      </c>
      <c r="B10" s="92" t="s">
        <v>145</v>
      </c>
      <c r="C10" s="99">
        <v>2</v>
      </c>
      <c r="D10" s="99">
        <v>0</v>
      </c>
      <c r="E10" s="99">
        <v>0</v>
      </c>
      <c r="F10" s="99">
        <v>1</v>
      </c>
      <c r="G10" s="99">
        <v>0</v>
      </c>
      <c r="H10" s="99">
        <v>6</v>
      </c>
      <c r="I10" s="99">
        <v>0</v>
      </c>
      <c r="J10" s="99">
        <v>0</v>
      </c>
      <c r="K10" s="99">
        <v>6</v>
      </c>
      <c r="L10" s="99">
        <v>3</v>
      </c>
      <c r="M10" s="91">
        <f t="shared" si="0"/>
        <v>9</v>
      </c>
    </row>
    <row r="11" spans="1:13" ht="28.8">
      <c r="A11" s="172" t="s">
        <v>139</v>
      </c>
      <c r="B11" s="92" t="s">
        <v>147</v>
      </c>
      <c r="C11" s="99">
        <v>18</v>
      </c>
      <c r="D11" s="99">
        <v>1</v>
      </c>
      <c r="E11" s="99">
        <v>13</v>
      </c>
      <c r="F11" s="99">
        <v>2</v>
      </c>
      <c r="G11" s="99">
        <v>0</v>
      </c>
      <c r="H11" s="99">
        <v>32</v>
      </c>
      <c r="I11" s="99">
        <v>1</v>
      </c>
      <c r="J11" s="99">
        <v>2</v>
      </c>
      <c r="K11" s="99">
        <v>61</v>
      </c>
      <c r="L11" s="99">
        <v>8</v>
      </c>
      <c r="M11" s="91">
        <f t="shared" si="0"/>
        <v>69</v>
      </c>
    </row>
    <row r="12" spans="1:13" ht="43.2">
      <c r="A12" s="193"/>
      <c r="B12" s="92" t="s">
        <v>148</v>
      </c>
      <c r="C12" s="99">
        <v>9</v>
      </c>
      <c r="D12" s="99">
        <v>0</v>
      </c>
      <c r="E12" s="99">
        <v>0</v>
      </c>
      <c r="F12" s="99">
        <v>1</v>
      </c>
      <c r="G12" s="99">
        <v>0</v>
      </c>
      <c r="H12" s="99">
        <v>0</v>
      </c>
      <c r="I12" s="99">
        <v>1</v>
      </c>
      <c r="J12" s="99">
        <v>1</v>
      </c>
      <c r="K12" s="99">
        <v>10</v>
      </c>
      <c r="L12" s="99">
        <v>2</v>
      </c>
      <c r="M12" s="91">
        <f t="shared" si="0"/>
        <v>12</v>
      </c>
    </row>
    <row r="13" spans="1:13" ht="28.8">
      <c r="A13" s="173"/>
      <c r="B13" s="92" t="s">
        <v>149</v>
      </c>
      <c r="C13" s="99">
        <v>6</v>
      </c>
      <c r="D13" s="99">
        <v>0</v>
      </c>
      <c r="E13" s="99">
        <v>1</v>
      </c>
      <c r="F13" s="99">
        <v>2</v>
      </c>
      <c r="G13" s="99">
        <v>0</v>
      </c>
      <c r="H13" s="99">
        <v>5</v>
      </c>
      <c r="I13" s="99">
        <v>0</v>
      </c>
      <c r="J13" s="99">
        <v>0</v>
      </c>
      <c r="K13" s="99">
        <v>14</v>
      </c>
      <c r="L13" s="99">
        <v>0</v>
      </c>
      <c r="M13" s="91">
        <f t="shared" si="0"/>
        <v>14</v>
      </c>
    </row>
    <row r="14" spans="1:13" ht="15">
      <c r="A14" s="171" t="s">
        <v>3</v>
      </c>
      <c r="B14" s="171"/>
      <c r="C14" s="85">
        <f>SUM(C5:C13)</f>
        <v>59</v>
      </c>
      <c r="D14" s="85">
        <f aca="true" t="shared" si="1" ref="D14:M14">SUM(D5:D13)</f>
        <v>1</v>
      </c>
      <c r="E14" s="85">
        <f t="shared" si="1"/>
        <v>22</v>
      </c>
      <c r="F14" s="85">
        <f t="shared" si="1"/>
        <v>20</v>
      </c>
      <c r="G14" s="85">
        <f t="shared" si="1"/>
        <v>0</v>
      </c>
      <c r="H14" s="85">
        <f t="shared" si="1"/>
        <v>83</v>
      </c>
      <c r="I14" s="85">
        <f t="shared" si="1"/>
        <v>5</v>
      </c>
      <c r="J14" s="85">
        <f t="shared" si="1"/>
        <v>7</v>
      </c>
      <c r="K14" s="85">
        <f t="shared" si="1"/>
        <v>150</v>
      </c>
      <c r="L14" s="85">
        <f t="shared" si="1"/>
        <v>47</v>
      </c>
      <c r="M14" s="85">
        <f t="shared" si="1"/>
        <v>197</v>
      </c>
    </row>
  </sheetData>
  <mergeCells count="10">
    <mergeCell ref="A14:B14"/>
    <mergeCell ref="A7:A9"/>
    <mergeCell ref="A11:A13"/>
    <mergeCell ref="A1:M1"/>
    <mergeCell ref="A2:M2"/>
    <mergeCell ref="A3:A4"/>
    <mergeCell ref="B3:B4"/>
    <mergeCell ref="C3:J3"/>
    <mergeCell ref="K3:L3"/>
    <mergeCell ref="M3:M4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 topLeftCell="B1">
      <selection activeCell="D17" sqref="D17"/>
    </sheetView>
  </sheetViews>
  <sheetFormatPr defaultColWidth="9.140625" defaultRowHeight="15"/>
  <cols>
    <col min="1" max="1" width="19.28125" style="0" customWidth="1"/>
    <col min="2" max="2" width="21.140625" style="0" customWidth="1"/>
    <col min="3" max="13" width="11.7109375" style="0" customWidth="1"/>
  </cols>
  <sheetData>
    <row r="1" spans="1:13" ht="21">
      <c r="A1" s="120" t="s">
        <v>150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6">
      <c r="A2" s="121" t="s">
        <v>169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>
      <c r="A3" s="194" t="s">
        <v>36</v>
      </c>
      <c r="B3" s="196" t="s">
        <v>37</v>
      </c>
      <c r="C3" s="198" t="s">
        <v>38</v>
      </c>
      <c r="D3" s="199"/>
      <c r="E3" s="199"/>
      <c r="F3" s="199"/>
      <c r="G3" s="199"/>
      <c r="H3" s="199"/>
      <c r="I3" s="199"/>
      <c r="J3" s="200"/>
      <c r="K3" s="201" t="s">
        <v>2</v>
      </c>
      <c r="L3" s="202"/>
      <c r="M3" s="203" t="s">
        <v>3</v>
      </c>
    </row>
    <row r="4" spans="1:13" ht="43.2">
      <c r="A4" s="195"/>
      <c r="B4" s="197"/>
      <c r="C4" s="51" t="s">
        <v>8</v>
      </c>
      <c r="D4" s="51" t="s">
        <v>9</v>
      </c>
      <c r="E4" s="51" t="s">
        <v>10</v>
      </c>
      <c r="F4" s="102" t="s">
        <v>11</v>
      </c>
      <c r="G4" s="51" t="s">
        <v>12</v>
      </c>
      <c r="H4" s="51" t="s">
        <v>13</v>
      </c>
      <c r="I4" s="51" t="s">
        <v>14</v>
      </c>
      <c r="J4" s="51" t="s">
        <v>28</v>
      </c>
      <c r="K4" s="51" t="s">
        <v>5</v>
      </c>
      <c r="L4" s="51" t="s">
        <v>4</v>
      </c>
      <c r="M4" s="204"/>
    </row>
    <row r="5" spans="1:13" ht="28.8">
      <c r="A5" s="79" t="s">
        <v>152</v>
      </c>
      <c r="B5" s="211" t="s">
        <v>151</v>
      </c>
      <c r="C5" s="104">
        <v>0</v>
      </c>
      <c r="D5" s="100">
        <v>0</v>
      </c>
      <c r="E5" s="105">
        <v>3</v>
      </c>
      <c r="F5" s="105">
        <v>1</v>
      </c>
      <c r="G5" s="106">
        <v>0</v>
      </c>
      <c r="H5" s="105">
        <v>3</v>
      </c>
      <c r="I5" s="107">
        <v>0</v>
      </c>
      <c r="J5" s="105">
        <v>1</v>
      </c>
      <c r="K5" s="105">
        <v>5</v>
      </c>
      <c r="L5" s="105">
        <v>3</v>
      </c>
      <c r="M5" s="108">
        <f>SUM(K5:L5)</f>
        <v>8</v>
      </c>
    </row>
    <row r="6" spans="1:13" ht="36" customHeight="1">
      <c r="A6" s="96" t="s">
        <v>154</v>
      </c>
      <c r="B6" s="211" t="s">
        <v>153</v>
      </c>
      <c r="C6" s="109">
        <v>2</v>
      </c>
      <c r="D6" s="101">
        <v>0</v>
      </c>
      <c r="E6" s="110">
        <v>2</v>
      </c>
      <c r="F6" s="110">
        <v>0</v>
      </c>
      <c r="G6" s="111">
        <v>0</v>
      </c>
      <c r="H6" s="110">
        <v>8</v>
      </c>
      <c r="I6" s="111">
        <v>0</v>
      </c>
      <c r="J6" s="110">
        <v>5</v>
      </c>
      <c r="K6" s="110">
        <v>6</v>
      </c>
      <c r="L6" s="110">
        <v>11</v>
      </c>
      <c r="M6" s="108">
        <f aca="true" t="shared" si="0" ref="M6">SUM(K6:L6)</f>
        <v>17</v>
      </c>
    </row>
    <row r="7" spans="1:13" ht="15">
      <c r="A7" s="171" t="s">
        <v>3</v>
      </c>
      <c r="B7" s="171"/>
      <c r="C7" s="85">
        <f>SUM(C5:C6)</f>
        <v>2</v>
      </c>
      <c r="D7" s="85">
        <f aca="true" t="shared" si="1" ref="D7:M7">SUM(D5:D6)</f>
        <v>0</v>
      </c>
      <c r="E7" s="85">
        <f t="shared" si="1"/>
        <v>5</v>
      </c>
      <c r="F7" s="85">
        <f t="shared" si="1"/>
        <v>1</v>
      </c>
      <c r="G7" s="85">
        <f t="shared" si="1"/>
        <v>0</v>
      </c>
      <c r="H7" s="85">
        <f t="shared" si="1"/>
        <v>11</v>
      </c>
      <c r="I7" s="85">
        <f t="shared" si="1"/>
        <v>0</v>
      </c>
      <c r="J7" s="85">
        <f t="shared" si="1"/>
        <v>6</v>
      </c>
      <c r="K7" s="85">
        <f t="shared" si="1"/>
        <v>11</v>
      </c>
      <c r="L7" s="85">
        <f t="shared" si="1"/>
        <v>14</v>
      </c>
      <c r="M7" s="85">
        <f t="shared" si="1"/>
        <v>25</v>
      </c>
    </row>
  </sheetData>
  <mergeCells count="8">
    <mergeCell ref="A7:B7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2015-08-12T16:07:24Z</cp:lastPrinted>
  <dcterms:created xsi:type="dcterms:W3CDTF">2013-08-07T18:28:26Z</dcterms:created>
  <dcterms:modified xsi:type="dcterms:W3CDTF">2015-08-12T16:09:56Z</dcterms:modified>
  <cp:category/>
  <cp:version/>
  <cp:contentType/>
  <cp:contentStatus/>
</cp:coreProperties>
</file>